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0"/>
  </bookViews>
  <sheets>
    <sheet name="2023年度乡镇财政基本信息报表" sheetId="1" r:id="rId1"/>
    <sheet name="Z01" sheetId="2" r:id="rId2"/>
    <sheet name="Z0201" sheetId="3" r:id="rId3"/>
    <sheet name="Z0202" sheetId="4" r:id="rId4"/>
    <sheet name="Z03" sheetId="5" r:id="rId5"/>
    <sheet name="Z04" sheetId="6" r:id="rId6"/>
    <sheet name="Z05" sheetId="7" r:id="rId7"/>
    <sheet name="Z06" sheetId="8" r:id="rId8"/>
    <sheet name="Z0701" sheetId="9" r:id="rId9"/>
    <sheet name="Z0702" sheetId="10" r:id="rId10"/>
    <sheet name="Z08" sheetId="11" r:id="rId11"/>
  </sheets>
  <calcPr calcId="144525"/>
</workbook>
</file>

<file path=xl/sharedStrings.xml><?xml version="1.0" encoding="utf-8"?>
<sst xmlns="http://schemas.openxmlformats.org/spreadsheetml/2006/main" count="1638">
  <si>
    <t>2023年度乡镇财政基本信息报表</t>
  </si>
  <si>
    <t>序号</t>
  </si>
  <si>
    <t>基本信息名称</t>
  </si>
  <si>
    <t>基本信息内容</t>
  </si>
  <si>
    <t>行政区划编码</t>
  </si>
  <si>
    <t>报表期间</t>
  </si>
  <si>
    <t>2023年</t>
  </si>
  <si>
    <t>报送主体编码</t>
  </si>
  <si>
    <t>报送主体名称</t>
  </si>
  <si>
    <t>东明县菜园集镇人民政府本级</t>
  </si>
  <si>
    <t>电话号码</t>
  </si>
  <si>
    <t>0530-7611999</t>
  </si>
  <si>
    <t>机构地址</t>
  </si>
  <si>
    <t>东明县菜园集镇菜园集村</t>
  </si>
  <si>
    <t>邮政编码</t>
  </si>
  <si>
    <t>制表日期</t>
  </si>
  <si>
    <t>2024-05-22</t>
  </si>
  <si>
    <t>填报人</t>
  </si>
  <si>
    <t>决算年度</t>
  </si>
  <si>
    <t>备注</t>
  </si>
  <si>
    <t>id</t>
  </si>
  <si>
    <t>01表：乡镇财政基本情况表</t>
  </si>
  <si>
    <t>单位（万元、个、人）</t>
  </si>
  <si>
    <t>编码</t>
  </si>
  <si>
    <t>项目</t>
  </si>
  <si>
    <t>决算数</t>
  </si>
  <si>
    <t>A</t>
  </si>
  <si>
    <t>B</t>
  </si>
  <si>
    <t>C</t>
  </si>
  <si>
    <t>10100000000</t>
  </si>
  <si>
    <t>一、本年乡镇数</t>
  </si>
  <si>
    <t>11400000000</t>
  </si>
  <si>
    <t>十四、乡镇一般公共预算收支平衡情况</t>
  </si>
  <si>
    <t>　　　　转移性支出</t>
  </si>
  <si>
    <t>10101000000</t>
  </si>
  <si>
    <t>　　其中:实行“乡财县管”的乡镇数</t>
  </si>
  <si>
    <t>11401000000</t>
  </si>
  <si>
    <t>　　收入总计</t>
  </si>
  <si>
    <t>　　　　年终结余</t>
  </si>
  <si>
    <t>10101010000</t>
  </si>
  <si>
    <t>　　　　其中：实行“统收统支”管理体制的乡镇数</t>
  </si>
  <si>
    <t>11401010000</t>
  </si>
  <si>
    <t>　　　　税收收入</t>
  </si>
  <si>
    <t>10200000000</t>
  </si>
  <si>
    <t>二、乡镇财政机构数</t>
  </si>
  <si>
    <t>11401020000</t>
  </si>
  <si>
    <t>　　　　非税收入</t>
  </si>
  <si>
    <t>10300000000</t>
  </si>
  <si>
    <t>三、已建立乡镇国库的乡镇数</t>
  </si>
  <si>
    <t>11401030000</t>
  </si>
  <si>
    <t>　　　　债务收入</t>
  </si>
  <si>
    <t>10400000000</t>
  </si>
  <si>
    <t>四、实行“分税制”管理体制的乡镇数</t>
  </si>
  <si>
    <t>11401040000</t>
  </si>
  <si>
    <t>　　　　转移性收入</t>
  </si>
  <si>
    <t>10500000000</t>
  </si>
  <si>
    <t>五、乡镇财政所人数</t>
  </si>
  <si>
    <t>11402000000</t>
  </si>
  <si>
    <t>　　支出总计</t>
  </si>
  <si>
    <t>10501000000</t>
  </si>
  <si>
    <t>　　1.财政系统人员</t>
  </si>
  <si>
    <t>11402010000</t>
  </si>
  <si>
    <t>　　　　一般公共预算支出（线上）</t>
  </si>
  <si>
    <t>10502000000</t>
  </si>
  <si>
    <t>　　2.非财政系统人员</t>
  </si>
  <si>
    <t>11402020000</t>
  </si>
  <si>
    <t>　　　　转移性支出（线下）</t>
  </si>
  <si>
    <t>10600000000</t>
  </si>
  <si>
    <t>六、乡镇财政供养人数</t>
  </si>
  <si>
    <t>11402030000</t>
  </si>
  <si>
    <t>　　　　债务还本支出</t>
  </si>
  <si>
    <t>10601000000</t>
  </si>
  <si>
    <t>　　1.财政统发工资人员人数</t>
  </si>
  <si>
    <t>11500000000</t>
  </si>
  <si>
    <t>十五、乡镇政府性基金预算收支平衡情况</t>
  </si>
  <si>
    <t>10602000000</t>
  </si>
  <si>
    <t>　　2.统发外人员人数</t>
  </si>
  <si>
    <t>11501000000</t>
  </si>
  <si>
    <t>10700000000</t>
  </si>
  <si>
    <t>七、赤字乡镇个数</t>
  </si>
  <si>
    <t>11501010000</t>
  </si>
  <si>
    <t>10800000000</t>
  </si>
  <si>
    <t>八、乡镇年末总人口(人)</t>
  </si>
  <si>
    <t>11501020000</t>
  </si>
  <si>
    <t>10801000000</t>
  </si>
  <si>
    <t>　　城镇人口(人)</t>
  </si>
  <si>
    <t>11501030000</t>
  </si>
  <si>
    <t>10802000000</t>
  </si>
  <si>
    <t>　　乡村人口(人)</t>
  </si>
  <si>
    <t>11502000000</t>
  </si>
  <si>
    <t>10900000000</t>
  </si>
  <si>
    <t>九、乡镇流动人口数</t>
  </si>
  <si>
    <t>11502010000</t>
  </si>
  <si>
    <t>　　　　政府性基金预算支出</t>
  </si>
  <si>
    <t>10901000000</t>
  </si>
  <si>
    <t>　　1.流入人口数</t>
  </si>
  <si>
    <t>11502010100</t>
  </si>
  <si>
    <t>　　　　　　其中：抗疫特别国债安排的支出</t>
  </si>
  <si>
    <t>10902000000</t>
  </si>
  <si>
    <t>　　2.流出人口数</t>
  </si>
  <si>
    <t>11502010101</t>
  </si>
  <si>
    <t>　　　　　　　　年终结余</t>
  </si>
  <si>
    <t>11000000000</t>
  </si>
  <si>
    <t>十、乡镇一般公共预算收入分档</t>
  </si>
  <si>
    <t>11600000000</t>
  </si>
  <si>
    <t>十六、乡镇国有资本经营预算收支平衡情况</t>
  </si>
  <si>
    <t>11001000000</t>
  </si>
  <si>
    <t>　　100万元(不含)以下的乡镇数</t>
  </si>
  <si>
    <t>11601000000</t>
  </si>
  <si>
    <t>11002000000</t>
  </si>
  <si>
    <t>　　100万元(含)-500万元的乡镇数</t>
  </si>
  <si>
    <t>11601010000</t>
  </si>
  <si>
    <t>11003000000</t>
  </si>
  <si>
    <t>　　500万元(含)-1000万元的乡镇数</t>
  </si>
  <si>
    <t>11601020000</t>
  </si>
  <si>
    <t>　　　　国有资本经营预算转移支付收入</t>
  </si>
  <si>
    <t>11004000000</t>
  </si>
  <si>
    <t>　　1000万元(含)以上的乡镇数</t>
  </si>
  <si>
    <t>11601030000</t>
  </si>
  <si>
    <t>　　　　上年结余</t>
  </si>
  <si>
    <t>11100000000</t>
  </si>
  <si>
    <t>十一、村民委员会个数</t>
  </si>
  <si>
    <t>11602000000</t>
  </si>
  <si>
    <t>11200000000</t>
  </si>
  <si>
    <t>十二、行政村个数</t>
  </si>
  <si>
    <t>11602010000</t>
  </si>
  <si>
    <t>　　　　社会保障和就业支出</t>
  </si>
  <si>
    <t>11300000000</t>
  </si>
  <si>
    <t>十三、乡镇村干部人数</t>
  </si>
  <si>
    <t>11602020000</t>
  </si>
  <si>
    <t>　　　　国有资本经营预算支出</t>
  </si>
  <si>
    <t>02-1表：乡镇一般公共预算收支基本信息总表（线上）</t>
  </si>
  <si>
    <t>单位：万元</t>
  </si>
  <si>
    <t>收入预算科目</t>
  </si>
  <si>
    <t>调整预算数</t>
  </si>
  <si>
    <t>支出预算科目</t>
  </si>
  <si>
    <t>D</t>
  </si>
  <si>
    <t>10100</t>
  </si>
  <si>
    <t>一、税收收入</t>
  </si>
  <si>
    <t>20100</t>
  </si>
  <si>
    <t>一、一般公共服务支出</t>
  </si>
  <si>
    <t>10101</t>
  </si>
  <si>
    <t>　　增值税</t>
  </si>
  <si>
    <t>20200</t>
  </si>
  <si>
    <t>二、外交支出</t>
  </si>
  <si>
    <t>10102</t>
  </si>
  <si>
    <t>　　企业所得税</t>
  </si>
  <si>
    <t>20300</t>
  </si>
  <si>
    <t>三、国防支出</t>
  </si>
  <si>
    <t>10103</t>
  </si>
  <si>
    <t>　　个人所得税</t>
  </si>
  <si>
    <t>20400</t>
  </si>
  <si>
    <t>四、公共安全支出</t>
  </si>
  <si>
    <t>10104</t>
  </si>
  <si>
    <t>　　资源税</t>
  </si>
  <si>
    <t>20500</t>
  </si>
  <si>
    <t>五、教育支出</t>
  </si>
  <si>
    <t>10105</t>
  </si>
  <si>
    <t>　　城市维护建设税</t>
  </si>
  <si>
    <t>20600</t>
  </si>
  <si>
    <t>六、科学技术支出</t>
  </si>
  <si>
    <t>10106</t>
  </si>
  <si>
    <t>　　房产税</t>
  </si>
  <si>
    <t>20700</t>
  </si>
  <si>
    <t>七、文化旅游体育与传媒支出</t>
  </si>
  <si>
    <t>10107</t>
  </si>
  <si>
    <t>　　印花税</t>
  </si>
  <si>
    <t>20800</t>
  </si>
  <si>
    <t>八、社会保障和就业支出</t>
  </si>
  <si>
    <t>10108</t>
  </si>
  <si>
    <t>　　城镇土地使用税</t>
  </si>
  <si>
    <t>20900</t>
  </si>
  <si>
    <t>九、卫生健康支出</t>
  </si>
  <si>
    <t>10109</t>
  </si>
  <si>
    <t>　　土地增值税</t>
  </si>
  <si>
    <t>21000</t>
  </si>
  <si>
    <t>十、节能环保支出</t>
  </si>
  <si>
    <t>10110</t>
  </si>
  <si>
    <t>　　车船税</t>
  </si>
  <si>
    <t>21100</t>
  </si>
  <si>
    <t>十一、城乡社区支出</t>
  </si>
  <si>
    <t>10111</t>
  </si>
  <si>
    <t>　　耕地占用税</t>
  </si>
  <si>
    <t>21200</t>
  </si>
  <si>
    <t>十二、农林水支出</t>
  </si>
  <si>
    <t>10112</t>
  </si>
  <si>
    <t>　　契税</t>
  </si>
  <si>
    <t>21300</t>
  </si>
  <si>
    <t>十三、交通运输支出</t>
  </si>
  <si>
    <t>10113</t>
  </si>
  <si>
    <t>　　烟叶税</t>
  </si>
  <si>
    <t>21400</t>
  </si>
  <si>
    <t>十四、资源勘探工业信息等支出</t>
  </si>
  <si>
    <t>10114</t>
  </si>
  <si>
    <t>　　环境保护税</t>
  </si>
  <si>
    <t>21500</t>
  </si>
  <si>
    <t>十五、商业服务业等支出</t>
  </si>
  <si>
    <t>10115</t>
  </si>
  <si>
    <t>　　其他税收收入</t>
  </si>
  <si>
    <t>21600</t>
  </si>
  <si>
    <t>十六、金融支出</t>
  </si>
  <si>
    <t>10200</t>
  </si>
  <si>
    <t>二、非税收入</t>
  </si>
  <si>
    <t>21700</t>
  </si>
  <si>
    <t>十七、援助其他地区支出</t>
  </si>
  <si>
    <t>10201</t>
  </si>
  <si>
    <t>　　专项收入</t>
  </si>
  <si>
    <t>21800</t>
  </si>
  <si>
    <t>十八、自然资源海洋气象等支出</t>
  </si>
  <si>
    <t>10202</t>
  </si>
  <si>
    <t>　　行政事业性收费收入</t>
  </si>
  <si>
    <t>21900</t>
  </si>
  <si>
    <t>十九、住房保障支出</t>
  </si>
  <si>
    <t>10203</t>
  </si>
  <si>
    <t>　　罚没收入</t>
  </si>
  <si>
    <t>22000</t>
  </si>
  <si>
    <t>二十、粮油物资储备支出</t>
  </si>
  <si>
    <t>10204</t>
  </si>
  <si>
    <t>　　国有资本经营收入</t>
  </si>
  <si>
    <t>22100</t>
  </si>
  <si>
    <t>二十一、灾害防治及应急管理支出</t>
  </si>
  <si>
    <t>10205</t>
  </si>
  <si>
    <t>　　国有资源(资产)有偿使用收入</t>
  </si>
  <si>
    <t>22200</t>
  </si>
  <si>
    <t>二十二、预备费</t>
  </si>
  <si>
    <t>10206</t>
  </si>
  <si>
    <t>　　捐赠收入</t>
  </si>
  <si>
    <t>22300</t>
  </si>
  <si>
    <t>二十三、其他支出</t>
  </si>
  <si>
    <t>10207</t>
  </si>
  <si>
    <t>　　政府住房基金收入</t>
  </si>
  <si>
    <t>22400</t>
  </si>
  <si>
    <t>二十四、债务付息支出</t>
  </si>
  <si>
    <t>10208</t>
  </si>
  <si>
    <t>　　其他收入</t>
  </si>
  <si>
    <t>19100</t>
  </si>
  <si>
    <t>本 年 收 入 合 计</t>
  </si>
  <si>
    <t>29100</t>
  </si>
  <si>
    <t>本 年 支 出 合 计</t>
  </si>
  <si>
    <t>02-2表：乡镇一般公共预算收支基本信息总表（线下）</t>
  </si>
  <si>
    <t>收入决算数</t>
  </si>
  <si>
    <t>支出决算数</t>
  </si>
  <si>
    <t>1910000</t>
  </si>
  <si>
    <t>一般公共预算收入（线上）</t>
  </si>
  <si>
    <t>2910000</t>
  </si>
  <si>
    <t>一般公共预算支出（线上）</t>
  </si>
  <si>
    <t>1010000</t>
  </si>
  <si>
    <t>转移性收入</t>
  </si>
  <si>
    <t>2010000</t>
  </si>
  <si>
    <t>转移性支出</t>
  </si>
  <si>
    <t>1010100</t>
  </si>
  <si>
    <t>　　返还性收入</t>
  </si>
  <si>
    <t>2010100</t>
  </si>
  <si>
    <t>　　上解支出</t>
  </si>
  <si>
    <t>1010101</t>
  </si>
  <si>
    <t>　　　　所得税基数返还收入</t>
  </si>
  <si>
    <t>2010101</t>
  </si>
  <si>
    <t>　　　　体制上解支出</t>
  </si>
  <si>
    <t>1010102</t>
  </si>
  <si>
    <t>　　　　成品油税费改革税收返还收入</t>
  </si>
  <si>
    <t>2010102</t>
  </si>
  <si>
    <t>　　　　专项上解支出</t>
  </si>
  <si>
    <t>1010103</t>
  </si>
  <si>
    <t>　　　　增值税税收返还收入</t>
  </si>
  <si>
    <t>1010104</t>
  </si>
  <si>
    <t>　　　　消费税税收返还收入</t>
  </si>
  <si>
    <t>1010105</t>
  </si>
  <si>
    <t>　　　　增值税“五五分享”税收返还收入</t>
  </si>
  <si>
    <t>1010106</t>
  </si>
  <si>
    <t>　　　　其他返还性收入</t>
  </si>
  <si>
    <t>1010200</t>
  </si>
  <si>
    <t>　　一般性转移支付收入</t>
  </si>
  <si>
    <t>1010201</t>
  </si>
  <si>
    <t>　　　　体制补助收入</t>
  </si>
  <si>
    <t>1010202</t>
  </si>
  <si>
    <t>　　　　均衡性转移支付收入</t>
  </si>
  <si>
    <t>1010203</t>
  </si>
  <si>
    <t>　　　　县级基本财力保障机制奖补资金收入</t>
  </si>
  <si>
    <t>1010204</t>
  </si>
  <si>
    <t>　　　　结算补助收入</t>
  </si>
  <si>
    <t>1010205</t>
  </si>
  <si>
    <t>　　　　资源枯竭型城市转移支付补助收入</t>
  </si>
  <si>
    <t>1010206</t>
  </si>
  <si>
    <t>　　　　企业事业单位划转补助收入</t>
  </si>
  <si>
    <t>1010207</t>
  </si>
  <si>
    <t>　　　　产粮（油）大县奖励资金收入</t>
  </si>
  <si>
    <t>1010208</t>
  </si>
  <si>
    <t>　　　　重点生态功能区转移支付收入</t>
  </si>
  <si>
    <t>1010209</t>
  </si>
  <si>
    <t>　　　　固定数额补助收入</t>
  </si>
  <si>
    <t>1010210</t>
  </si>
  <si>
    <t>　　　　革命老区转移支付收入</t>
  </si>
  <si>
    <t>1010211</t>
  </si>
  <si>
    <t>　　　　民族地区转移支付收入</t>
  </si>
  <si>
    <t>1010212</t>
  </si>
  <si>
    <t>　　　　边境地区转移支付收入</t>
  </si>
  <si>
    <t>1010213</t>
  </si>
  <si>
    <t>　　　　贫困地区转移支付收入</t>
  </si>
  <si>
    <t>1010214</t>
  </si>
  <si>
    <t>　　　　一般公共服务共同财政事权转移支付收入</t>
  </si>
  <si>
    <t>1010215</t>
  </si>
  <si>
    <t>　　　　教育共同财政事权转移支付收入</t>
  </si>
  <si>
    <t>1010216</t>
  </si>
  <si>
    <t>　　　　科学技术共同事权转移支付收入</t>
  </si>
  <si>
    <t>1010217</t>
  </si>
  <si>
    <t>　　　　文化旅游体育与传媒共同财政事权转移支付收入</t>
  </si>
  <si>
    <t>1010218</t>
  </si>
  <si>
    <t>　　　　社会保障和就业共同财政事权转移支付收入</t>
  </si>
  <si>
    <t>1010219</t>
  </si>
  <si>
    <t>　　　　医疗卫生共同财政事权转移支付收入</t>
  </si>
  <si>
    <t>1010220</t>
  </si>
  <si>
    <t>　　　　节能环保共同财政事权转移支付收入</t>
  </si>
  <si>
    <t>1010221</t>
  </si>
  <si>
    <t>　　　　城乡社区事务共同财政事权转移支付收入</t>
  </si>
  <si>
    <t>1010222</t>
  </si>
  <si>
    <t>　　　　农林水共同财政事权转移支付收入</t>
  </si>
  <si>
    <t>1010223</t>
  </si>
  <si>
    <t>　　　　交通运输共同财政事权转移支付收入</t>
  </si>
  <si>
    <t>1010224</t>
  </si>
  <si>
    <t>　　　　资源勘探信息等共同财政事权转移支付收入</t>
  </si>
  <si>
    <t>1010225</t>
  </si>
  <si>
    <t>　　　　商业服务业等共同财政事权转移支付收入</t>
  </si>
  <si>
    <t>1010226</t>
  </si>
  <si>
    <t>　　　　自然资源海洋气象等共同财政事权转移支付收入</t>
  </si>
  <si>
    <t>1010227</t>
  </si>
  <si>
    <t>　　　　住房保障共同财政事权转移支付收入</t>
  </si>
  <si>
    <t>1010228</t>
  </si>
  <si>
    <t>　　　　粮油物资储备共同财政事权转移支付收入</t>
  </si>
  <si>
    <t>1010229</t>
  </si>
  <si>
    <t>　　　　灾害防治及应急管理共同财政事权转移支付收入</t>
  </si>
  <si>
    <t>1010230</t>
  </si>
  <si>
    <t>　　　　其他共同财政事权转移支付收入</t>
  </si>
  <si>
    <t>1010231</t>
  </si>
  <si>
    <t>　　　　其他一般性转移支付收入</t>
  </si>
  <si>
    <t>1010300</t>
  </si>
  <si>
    <t>　　专项转移支付收入</t>
  </si>
  <si>
    <t>2010200</t>
  </si>
  <si>
    <t>　　调出资金</t>
  </si>
  <si>
    <t>1010400</t>
  </si>
  <si>
    <t>　　上年结余收入</t>
  </si>
  <si>
    <t>2010300</t>
  </si>
  <si>
    <t>　　年终结余</t>
  </si>
  <si>
    <t>1010500</t>
  </si>
  <si>
    <t>　　调入资金</t>
  </si>
  <si>
    <t>2010400</t>
  </si>
  <si>
    <t>　　援助其他地区支出</t>
  </si>
  <si>
    <t>1010600</t>
  </si>
  <si>
    <t>　　债务转贷收入</t>
  </si>
  <si>
    <t>2010500</t>
  </si>
  <si>
    <t>　　安排预算稳定调节基金</t>
  </si>
  <si>
    <t>1010700</t>
  </si>
  <si>
    <t>　　接受其他地区援助收入</t>
  </si>
  <si>
    <t>2010600</t>
  </si>
  <si>
    <t>　　补充预算周转金</t>
  </si>
  <si>
    <t>1010800</t>
  </si>
  <si>
    <t>　　动用预算稳定调节基金</t>
  </si>
  <si>
    <t>1020000</t>
  </si>
  <si>
    <t>债务收入</t>
  </si>
  <si>
    <t>2020000</t>
  </si>
  <si>
    <t>债务还本支出</t>
  </si>
  <si>
    <t>1020100</t>
  </si>
  <si>
    <t>　　地方政府债务收入</t>
  </si>
  <si>
    <t>2020100</t>
  </si>
  <si>
    <t>　　地方政府一般债务还本支出</t>
  </si>
  <si>
    <t>1920000</t>
  </si>
  <si>
    <t>收  入  总  计</t>
  </si>
  <si>
    <t>2920000</t>
  </si>
  <si>
    <t>支  出  总  计</t>
  </si>
  <si>
    <t>03表：乡镇区域内总收入基本信息表</t>
  </si>
  <si>
    <t>科目编码</t>
  </si>
  <si>
    <t>科目名称</t>
  </si>
  <si>
    <t xml:space="preserve">上年总收入数
</t>
  </si>
  <si>
    <t>本年总收入数</t>
  </si>
  <si>
    <t>合计</t>
  </si>
  <si>
    <t>上级分享收入</t>
  </si>
  <si>
    <t>乡镇级收入</t>
  </si>
  <si>
    <t>378985</t>
  </si>
  <si>
    <t>1</t>
  </si>
  <si>
    <t>91</t>
  </si>
  <si>
    <t>一般公共预算收入合计</t>
  </si>
  <si>
    <t>378960</t>
  </si>
  <si>
    <t>2</t>
  </si>
  <si>
    <t>01</t>
  </si>
  <si>
    <t>378982</t>
  </si>
  <si>
    <t>3</t>
  </si>
  <si>
    <t>0101</t>
  </si>
  <si>
    <t>　增值税</t>
  </si>
  <si>
    <t>378995</t>
  </si>
  <si>
    <t>4</t>
  </si>
  <si>
    <t>0102</t>
  </si>
  <si>
    <t>　消费税</t>
  </si>
  <si>
    <t>378996</t>
  </si>
  <si>
    <t>5</t>
  </si>
  <si>
    <t>0103</t>
  </si>
  <si>
    <t>　企业所得税</t>
  </si>
  <si>
    <t>378993</t>
  </si>
  <si>
    <t>6</t>
  </si>
  <si>
    <t>0104</t>
  </si>
  <si>
    <t>　个人所得税</t>
  </si>
  <si>
    <t>378994</t>
  </si>
  <si>
    <t>7</t>
  </si>
  <si>
    <t>0105</t>
  </si>
  <si>
    <t>　资源税</t>
  </si>
  <si>
    <t>378991</t>
  </si>
  <si>
    <t>8</t>
  </si>
  <si>
    <t>0106</t>
  </si>
  <si>
    <t>　城市维护建设税</t>
  </si>
  <si>
    <t>378992</t>
  </si>
  <si>
    <t>9</t>
  </si>
  <si>
    <t>0107</t>
  </si>
  <si>
    <t>　房产税</t>
  </si>
  <si>
    <t>378990</t>
  </si>
  <si>
    <t>10</t>
  </si>
  <si>
    <t>0108</t>
  </si>
  <si>
    <t>　印花税</t>
  </si>
  <si>
    <t>378951</t>
  </si>
  <si>
    <t>11</t>
  </si>
  <si>
    <t>1010900</t>
  </si>
  <si>
    <t>0109</t>
  </si>
  <si>
    <t>　城镇土地使用税</t>
  </si>
  <si>
    <t>378950</t>
  </si>
  <si>
    <t>12</t>
  </si>
  <si>
    <t>1011000</t>
  </si>
  <si>
    <t>0110</t>
  </si>
  <si>
    <t>　土地增值税</t>
  </si>
  <si>
    <t>378955</t>
  </si>
  <si>
    <t>13</t>
  </si>
  <si>
    <t>1011100</t>
  </si>
  <si>
    <t>0111</t>
  </si>
  <si>
    <t>　车船税</t>
  </si>
  <si>
    <t>378954</t>
  </si>
  <si>
    <t>14</t>
  </si>
  <si>
    <t>1011200</t>
  </si>
  <si>
    <t>0112</t>
  </si>
  <si>
    <t>　船舶吨税</t>
  </si>
  <si>
    <t>378953</t>
  </si>
  <si>
    <t>15</t>
  </si>
  <si>
    <t>1011300</t>
  </si>
  <si>
    <t>0113</t>
  </si>
  <si>
    <t>　车辆购置税</t>
  </si>
  <si>
    <t>378952</t>
  </si>
  <si>
    <t>16</t>
  </si>
  <si>
    <t>1011400</t>
  </si>
  <si>
    <t>0114</t>
  </si>
  <si>
    <t>　耕地占用税</t>
  </si>
  <si>
    <t>378959</t>
  </si>
  <si>
    <t>17</t>
  </si>
  <si>
    <t>1011500</t>
  </si>
  <si>
    <t>0115</t>
  </si>
  <si>
    <t>　契税</t>
  </si>
  <si>
    <t>378958</t>
  </si>
  <si>
    <t>18</t>
  </si>
  <si>
    <t>1011600</t>
  </si>
  <si>
    <t>0116</t>
  </si>
  <si>
    <t>　烟叶税</t>
  </si>
  <si>
    <t>378957</t>
  </si>
  <si>
    <t>19</t>
  </si>
  <si>
    <t>1011700</t>
  </si>
  <si>
    <t>0117</t>
  </si>
  <si>
    <t>　环境保护税</t>
  </si>
  <si>
    <t>378956</t>
  </si>
  <si>
    <t>20</t>
  </si>
  <si>
    <t>1011800</t>
  </si>
  <si>
    <t>0118</t>
  </si>
  <si>
    <t>　其他税收收入</t>
  </si>
  <si>
    <t>378984</t>
  </si>
  <si>
    <t>21</t>
  </si>
  <si>
    <t>02</t>
  </si>
  <si>
    <t>378983</t>
  </si>
  <si>
    <t>22</t>
  </si>
  <si>
    <t>0201</t>
  </si>
  <si>
    <t>　专项收入</t>
  </si>
  <si>
    <t>378981</t>
  </si>
  <si>
    <t>23</t>
  </si>
  <si>
    <t>1020200</t>
  </si>
  <si>
    <t>0202</t>
  </si>
  <si>
    <t>　行政事业性收费收入</t>
  </si>
  <si>
    <t>378989</t>
  </si>
  <si>
    <t>24</t>
  </si>
  <si>
    <t>1020300</t>
  </si>
  <si>
    <t>0203</t>
  </si>
  <si>
    <t>　罚没收入</t>
  </si>
  <si>
    <t>378988</t>
  </si>
  <si>
    <t>25</t>
  </si>
  <si>
    <t>1020400</t>
  </si>
  <si>
    <t>0204</t>
  </si>
  <si>
    <t>　国有资本经营收入</t>
  </si>
  <si>
    <t>378987</t>
  </si>
  <si>
    <t>26</t>
  </si>
  <si>
    <t>1020500</t>
  </si>
  <si>
    <t>0205</t>
  </si>
  <si>
    <t>　国有资源（资产）有偿使用收入</t>
  </si>
  <si>
    <t>378986</t>
  </si>
  <si>
    <t>27</t>
  </si>
  <si>
    <t>1020600</t>
  </si>
  <si>
    <t>0206</t>
  </si>
  <si>
    <t>　捐赠收入</t>
  </si>
  <si>
    <t>378998</t>
  </si>
  <si>
    <t>28</t>
  </si>
  <si>
    <t>1020700</t>
  </si>
  <si>
    <t>0207</t>
  </si>
  <si>
    <t>　政府住房基金收入</t>
  </si>
  <si>
    <t>378997</t>
  </si>
  <si>
    <t>29</t>
  </si>
  <si>
    <t>1029900</t>
  </si>
  <si>
    <t>0299</t>
  </si>
  <si>
    <t>　其他收入</t>
  </si>
  <si>
    <t>04表：乡镇一般公共预算支出决算经济分类明细表</t>
  </si>
  <si>
    <t>预算科目编码</t>
  </si>
  <si>
    <t>实际编码</t>
  </si>
  <si>
    <t>预算科目名称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</si>
  <si>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</si>
  <si>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</si>
  <si>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</si>
  <si>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</si>
  <si>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</si>
  <si>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</si>
  <si>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</si>
  <si>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</si>
  <si>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</si>
  <si>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</si>
  <si>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</si>
  <si>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 xml:space="preserve">债务还本支出
</t>
  </si>
  <si>
    <t>预备费及预留</t>
  </si>
  <si>
    <t>其他支出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</si>
  <si>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</si>
  <si>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</si>
  <si>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</si>
  <si>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</si>
  <si>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</si>
  <si>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</si>
  <si>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</si>
  <si>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</si>
  <si>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</si>
  <si>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</si>
  <si>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</si>
  <si>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</si>
  <si>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</si>
  <si>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</si>
  <si>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</si>
  <si>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</si>
  <si>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机关资本性支出（一）小计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</si>
  <si>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</si>
  <si>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</si>
  <si>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</si>
  <si>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</si>
  <si>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</si>
  <si>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</si>
  <si>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</si>
  <si>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机关资本性支出（二）小计</t>
  </si>
  <si>
    <t>对事业单位经常性补助小计</t>
  </si>
  <si>
    <t>工资福利支出</t>
  </si>
  <si>
    <t>商品和服务支出</t>
  </si>
  <si>
    <t>其他对事业单位补助</t>
  </si>
  <si>
    <t>对事业单位资本性补助小计</t>
  </si>
  <si>
    <t>资本性支出（一）</t>
  </si>
  <si>
    <t>资本性支出（二）</t>
  </si>
  <si>
    <t>对企业补助小计</t>
  </si>
  <si>
    <t>费用补贴</t>
  </si>
  <si>
    <t>利息补贴</t>
  </si>
  <si>
    <t>其他对企业补助</t>
  </si>
  <si>
    <t>对企业资本性支出小计</t>
  </si>
  <si>
    <t>资本金注入（一）</t>
  </si>
  <si>
    <t>资本金注入（二）</t>
  </si>
  <si>
    <t>政府投资基金股权投资</t>
  </si>
  <si>
    <t>其他对企业资本性支出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</si>
  <si>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</si>
  <si>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</si>
  <si>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</si>
  <si>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</si>
  <si>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</si>
  <si>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</si>
  <si>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对社会保障基金补助小计</t>
  </si>
  <si>
    <t>对社会保险基金补助</t>
  </si>
  <si>
    <t>补充全国社会保障基金</t>
  </si>
  <si>
    <t>对机关事业单位职业年金的补助</t>
  </si>
  <si>
    <t>债务利息及费用支出小计</t>
  </si>
  <si>
    <t>国内债务付息</t>
  </si>
  <si>
    <t>国外债务付息</t>
  </si>
  <si>
    <t>国内债务发行费用</t>
  </si>
  <si>
    <t>国外债务发行费用</t>
  </si>
  <si>
    <t>债务还本支出小计</t>
  </si>
  <si>
    <t>国内债务还本</t>
  </si>
  <si>
    <t>国外债务还本</t>
  </si>
  <si>
    <t>转移性支出小计</t>
  </si>
  <si>
    <t>上下级政府间转移性支出</t>
  </si>
  <si>
    <t>债务转贷</t>
  </si>
  <si>
    <t>调出资金</t>
  </si>
  <si>
    <t>安排预算稳定调节基金</t>
  </si>
  <si>
    <t>补充预算周转金</t>
  </si>
  <si>
    <t>区域间转移性支出</t>
  </si>
  <si>
    <t>预备费</t>
  </si>
  <si>
    <t>预留</t>
  </si>
  <si>
    <t>其他支出小计</t>
  </si>
  <si>
    <t>国家赔偿费用支出</t>
  </si>
  <si>
    <t>对民间非营利组织和群众性自治组织补贴</t>
  </si>
  <si>
    <t>经常性赠与</t>
  </si>
  <si>
    <t>资本性赠与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</si>
  <si>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</si>
  <si>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</si>
  <si>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</si>
  <si>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</si>
  <si>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</si>
  <si>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</si>
  <si>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</si>
  <si>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</si>
  <si>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</si>
  <si>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</si>
  <si>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</si>
  <si>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</si>
  <si>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</si>
  <si>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</si>
  <si>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</si>
  <si>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</si>
  <si>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</si>
  <si>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</si>
  <si>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</si>
  <si>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</si>
  <si>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</si>
  <si>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</si>
  <si>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</si>
  <si>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</si>
  <si>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</si>
  <si>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</si>
  <si>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</si>
  <si>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</si>
  <si>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</si>
  <si>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</si>
  <si>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</si>
  <si>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</si>
  <si>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</si>
  <si>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</si>
  <si>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</si>
  <si>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</si>
  <si>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</si>
  <si>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</si>
  <si>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</si>
  <si>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</si>
  <si>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</si>
  <si>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</si>
  <si>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</si>
  <si>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</si>
  <si>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</si>
  <si>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</si>
  <si>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</si>
  <si>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</si>
  <si>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</si>
  <si>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</si>
  <si>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</si>
  <si>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</si>
  <si>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</si>
  <si>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</si>
  <si>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</si>
  <si>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</si>
  <si>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</si>
  <si>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</si>
  <si>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</si>
  <si>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</si>
  <si>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</si>
  <si>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</si>
  <si>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</si>
  <si>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</si>
  <si>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</si>
  <si>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</si>
  <si>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</si>
  <si>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</si>
  <si>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</si>
  <si>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</si>
  <si>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</si>
  <si>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</si>
  <si>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</si>
  <si>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</si>
  <si>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</si>
  <si>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</si>
  <si>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</si>
  <si>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</si>
  <si>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一般公共预算支出合计</t>
  </si>
  <si>
    <t>379522</t>
  </si>
  <si>
    <t>201</t>
  </si>
  <si>
    <t>379297</t>
  </si>
  <si>
    <t>202</t>
  </si>
  <si>
    <t>379299</t>
  </si>
  <si>
    <t>10300</t>
  </si>
  <si>
    <t>203</t>
  </si>
  <si>
    <t>379532</t>
  </si>
  <si>
    <t>10400</t>
  </si>
  <si>
    <t>204</t>
  </si>
  <si>
    <t>379533</t>
  </si>
  <si>
    <t>10500</t>
  </si>
  <si>
    <t>205</t>
  </si>
  <si>
    <t>379530</t>
  </si>
  <si>
    <t>10600</t>
  </si>
  <si>
    <t>206</t>
  </si>
  <si>
    <t>379531</t>
  </si>
  <si>
    <t>10700</t>
  </si>
  <si>
    <t>207</t>
  </si>
  <si>
    <t>379528</t>
  </si>
  <si>
    <t>10800</t>
  </si>
  <si>
    <t>208</t>
  </si>
  <si>
    <t>379529</t>
  </si>
  <si>
    <t>10900</t>
  </si>
  <si>
    <t>210</t>
  </si>
  <si>
    <t>379527</t>
  </si>
  <si>
    <t>11000</t>
  </si>
  <si>
    <t>211</t>
  </si>
  <si>
    <t>379288</t>
  </si>
  <si>
    <t>11100</t>
  </si>
  <si>
    <t>212</t>
  </si>
  <si>
    <t>379287</t>
  </si>
  <si>
    <t>11200</t>
  </si>
  <si>
    <t>213</t>
  </si>
  <si>
    <t>379292</t>
  </si>
  <si>
    <t>11300</t>
  </si>
  <si>
    <t>214</t>
  </si>
  <si>
    <t>379291</t>
  </si>
  <si>
    <t>11400</t>
  </si>
  <si>
    <t>215</t>
  </si>
  <si>
    <t>379290</t>
  </si>
  <si>
    <t>11500</t>
  </si>
  <si>
    <t>216</t>
  </si>
  <si>
    <t>379289</t>
  </si>
  <si>
    <t>11600</t>
  </si>
  <si>
    <t>217</t>
  </si>
  <si>
    <t>379296</t>
  </si>
  <si>
    <t>11700</t>
  </si>
  <si>
    <t>219</t>
  </si>
  <si>
    <t>379295</t>
  </si>
  <si>
    <t>11800</t>
  </si>
  <si>
    <t>220</t>
  </si>
  <si>
    <t>379294</t>
  </si>
  <si>
    <t>11900</t>
  </si>
  <si>
    <t>221</t>
  </si>
  <si>
    <t>379293</t>
  </si>
  <si>
    <t>12000</t>
  </si>
  <si>
    <t>222</t>
  </si>
  <si>
    <t>379521</t>
  </si>
  <si>
    <t>12100</t>
  </si>
  <si>
    <t>224</t>
  </si>
  <si>
    <t>379300</t>
  </si>
  <si>
    <t>12200</t>
  </si>
  <si>
    <t>227</t>
  </si>
  <si>
    <t>379298</t>
  </si>
  <si>
    <t>12300</t>
  </si>
  <si>
    <t>229</t>
  </si>
  <si>
    <t>379526</t>
  </si>
  <si>
    <t>12400</t>
  </si>
  <si>
    <t>230</t>
  </si>
  <si>
    <t>二十四、转移性支出</t>
  </si>
  <si>
    <t>379525</t>
  </si>
  <si>
    <t>12500</t>
  </si>
  <si>
    <t>231</t>
  </si>
  <si>
    <t>二十五、债务还本支出</t>
  </si>
  <si>
    <t>379524</t>
  </si>
  <si>
    <t>12600</t>
  </si>
  <si>
    <t>232</t>
  </si>
  <si>
    <t>二十六、债务付息支出</t>
  </si>
  <si>
    <t>379523</t>
  </si>
  <si>
    <t>12700</t>
  </si>
  <si>
    <t>233</t>
  </si>
  <si>
    <t>二十七、债务发行费用支出</t>
  </si>
  <si>
    <t>05表：乡镇政府性基金收支基本信息总表</t>
  </si>
  <si>
    <t>预算科目</t>
  </si>
  <si>
    <t>　　农网还贷资金收入</t>
  </si>
  <si>
    <t>科学技术支出</t>
  </si>
  <si>
    <t>　　海南省高等级公路车辆通行附加费收入</t>
  </si>
  <si>
    <t>文化旅游体育与传媒支出</t>
  </si>
  <si>
    <t>　　港口建设费收入</t>
  </si>
  <si>
    <t>2030000</t>
  </si>
  <si>
    <t>社会保障和就业支出</t>
  </si>
  <si>
    <t>　　国家电影事业发展专项资金收入</t>
  </si>
  <si>
    <t>2040000</t>
  </si>
  <si>
    <t>节能环保支出</t>
  </si>
  <si>
    <t>　　国有土地收益基金收入</t>
  </si>
  <si>
    <t>2050000</t>
  </si>
  <si>
    <t>城乡社区支出</t>
  </si>
  <si>
    <t>　　农业土地开发资金收入</t>
  </si>
  <si>
    <t>2060000</t>
  </si>
  <si>
    <t>农林水支出</t>
  </si>
  <si>
    <t>　　国有土地使用权出让收入</t>
  </si>
  <si>
    <t>2070000</t>
  </si>
  <si>
    <t>交通运输支出</t>
  </si>
  <si>
    <t>　　大中型水库库区基金收入</t>
  </si>
  <si>
    <t>2080000</t>
  </si>
  <si>
    <t>资源勘探工业信息等支出</t>
  </si>
  <si>
    <t>　　彩票公益金收入</t>
  </si>
  <si>
    <t>2090000</t>
  </si>
  <si>
    <t>金融支出</t>
  </si>
  <si>
    <t>　　城市基础设施配套费收入</t>
  </si>
  <si>
    <t>2100000</t>
  </si>
  <si>
    <t>　　小型水库移民扶助基金收入</t>
  </si>
  <si>
    <t>　　国家重大水利工程建设基金收入</t>
  </si>
  <si>
    <t>　　车辆通行费</t>
  </si>
  <si>
    <t>　　污水处理费收入</t>
  </si>
  <si>
    <t>　　彩票发行机构和彩票销售机构的业务费用</t>
  </si>
  <si>
    <t>　　其他政府性基金收入</t>
  </si>
  <si>
    <t>　　专项债券对应项目专项收入</t>
  </si>
  <si>
    <t>2110000</t>
  </si>
  <si>
    <t>2120000</t>
  </si>
  <si>
    <t>债务付息支出</t>
  </si>
  <si>
    <t>2130000</t>
  </si>
  <si>
    <t>抗疫特别国债安排的支出</t>
  </si>
  <si>
    <t>1030000</t>
  </si>
  <si>
    <t>2140000</t>
  </si>
  <si>
    <t>1030100</t>
  </si>
  <si>
    <t>　　政府性基金转移收入</t>
  </si>
  <si>
    <t>2140100</t>
  </si>
  <si>
    <t>　　政府性基金转移支付</t>
  </si>
  <si>
    <t>1030200</t>
  </si>
  <si>
    <t>2140200</t>
  </si>
  <si>
    <t>1030300</t>
  </si>
  <si>
    <t>2140300</t>
  </si>
  <si>
    <t>1030400</t>
  </si>
  <si>
    <t>2140400</t>
  </si>
  <si>
    <t>收 入 总 计</t>
  </si>
  <si>
    <t>支 出 总 计</t>
  </si>
  <si>
    <t>06表：乡镇国有资本经营预算收支基本信息总表</t>
  </si>
  <si>
    <t>利润收入</t>
  </si>
  <si>
    <t>股利、股息收入</t>
  </si>
  <si>
    <t>国有资本经营预算支出</t>
  </si>
  <si>
    <t>产权转让收入</t>
  </si>
  <si>
    <t>　　解决历史遗留问题改革成本支出</t>
  </si>
  <si>
    <t>1040000</t>
  </si>
  <si>
    <t>清算收入</t>
  </si>
  <si>
    <t>2020200</t>
  </si>
  <si>
    <t>　　国有企业资本金注入</t>
  </si>
  <si>
    <t>1050000</t>
  </si>
  <si>
    <t>其他国有资本经营预算收入</t>
  </si>
  <si>
    <t>2020300</t>
  </si>
  <si>
    <t>　　国有企业政策性补贴</t>
  </si>
  <si>
    <t>2020500</t>
  </si>
  <si>
    <t>　　其他国有资本经营预算支出</t>
  </si>
  <si>
    <t>上解支出</t>
  </si>
  <si>
    <t>1060000</t>
  </si>
  <si>
    <t>国有资本经营预算转移支付收入</t>
  </si>
  <si>
    <t>1070000</t>
  </si>
  <si>
    <t>上年结余</t>
  </si>
  <si>
    <t>年终结余</t>
  </si>
  <si>
    <t>07-1表：乡镇涉农专项资金使用情况表（补贴类资金）</t>
  </si>
  <si>
    <t>单位：万元、人次</t>
  </si>
  <si>
    <t>资金编码</t>
  </si>
  <si>
    <t>资金名称</t>
  </si>
  <si>
    <t>乡镇辖区内是否有此项资金</t>
  </si>
  <si>
    <t>资金总额</t>
  </si>
  <si>
    <t>当年实际发放资金</t>
  </si>
  <si>
    <t>乡镇配套资金</t>
  </si>
  <si>
    <t>收益人数</t>
  </si>
  <si>
    <t>379827</t>
  </si>
  <si>
    <t>01091</t>
  </si>
  <si>
    <t>涉农专项资金合计</t>
  </si>
  <si>
    <t>379500</t>
  </si>
  <si>
    <t>01092</t>
  </si>
  <si>
    <t>补贴类资金合计</t>
  </si>
  <si>
    <t>379823</t>
  </si>
  <si>
    <t>01001</t>
  </si>
  <si>
    <t>城乡义务教育补助经费</t>
  </si>
  <si>
    <t>379837</t>
  </si>
  <si>
    <t>01002</t>
  </si>
  <si>
    <t>学生资助补助经费</t>
  </si>
  <si>
    <t>379838</t>
  </si>
  <si>
    <t>01003</t>
  </si>
  <si>
    <t>就业补助资金</t>
  </si>
  <si>
    <t>379835</t>
  </si>
  <si>
    <t>01004</t>
  </si>
  <si>
    <t>基本养老金转移支付</t>
  </si>
  <si>
    <t>379836</t>
  </si>
  <si>
    <t>01005</t>
  </si>
  <si>
    <t>中央自然灾害救灾资金</t>
  </si>
  <si>
    <t>379833</t>
  </si>
  <si>
    <t>01006</t>
  </si>
  <si>
    <t>困难群众救助补助资金</t>
  </si>
  <si>
    <t>379834</t>
  </si>
  <si>
    <t>01007</t>
  </si>
  <si>
    <t>残疾人事业发展补助资金</t>
  </si>
  <si>
    <t>379832</t>
  </si>
  <si>
    <t>1080000</t>
  </si>
  <si>
    <t>01008</t>
  </si>
  <si>
    <t>优抚对象补助经费</t>
  </si>
  <si>
    <t>379824</t>
  </si>
  <si>
    <t>1090000</t>
  </si>
  <si>
    <t>01009</t>
  </si>
  <si>
    <t>退役安置补助经费</t>
  </si>
  <si>
    <t>379821</t>
  </si>
  <si>
    <t>1100000</t>
  </si>
  <si>
    <t>01010</t>
  </si>
  <si>
    <t>军队转业干部补助经费</t>
  </si>
  <si>
    <t>379831</t>
  </si>
  <si>
    <t>1110000</t>
  </si>
  <si>
    <t>01011</t>
  </si>
  <si>
    <t>城乡居民基本医疗保险补助</t>
  </si>
  <si>
    <t>379830</t>
  </si>
  <si>
    <t>1120000</t>
  </si>
  <si>
    <t>01012</t>
  </si>
  <si>
    <t>医疗救助补助资金</t>
  </si>
  <si>
    <t>379829</t>
  </si>
  <si>
    <t>1130000</t>
  </si>
  <si>
    <t>01013</t>
  </si>
  <si>
    <t>基本公共卫生服务补助资金</t>
  </si>
  <si>
    <t>379828</t>
  </si>
  <si>
    <t>1140000</t>
  </si>
  <si>
    <t>01014</t>
  </si>
  <si>
    <t>计划生育转移支付资金</t>
  </si>
  <si>
    <t>379842</t>
  </si>
  <si>
    <t>1150000</t>
  </si>
  <si>
    <t>01015</t>
  </si>
  <si>
    <t>优抚对象医疗保障经费</t>
  </si>
  <si>
    <t>379841</t>
  </si>
  <si>
    <t>1160000</t>
  </si>
  <si>
    <t>01016</t>
  </si>
  <si>
    <t>动物防疫等补助经费</t>
  </si>
  <si>
    <t>379840</t>
  </si>
  <si>
    <t>1170000</t>
  </si>
  <si>
    <t>01017</t>
  </si>
  <si>
    <t>农村危房改造补助资金</t>
  </si>
  <si>
    <t>379839</t>
  </si>
  <si>
    <t>1180000</t>
  </si>
  <si>
    <t>01020</t>
  </si>
  <si>
    <t>农业保险保费补贴</t>
  </si>
  <si>
    <t>379826</t>
  </si>
  <si>
    <t>1190000</t>
  </si>
  <si>
    <t>01021</t>
  </si>
  <si>
    <t>大中型水库移民后期扶持资金</t>
  </si>
  <si>
    <t>379825</t>
  </si>
  <si>
    <t>1200000</t>
  </si>
  <si>
    <t>01022</t>
  </si>
  <si>
    <t>渔业发展补助资金</t>
  </si>
  <si>
    <t>379822</t>
  </si>
  <si>
    <t>1210000</t>
  </si>
  <si>
    <t>99999</t>
  </si>
  <si>
    <t>其他涉农补贴类资金</t>
  </si>
  <si>
    <t>07-2表：乡镇涉农专项资金使用情况表（项目类资金）</t>
  </si>
  <si>
    <t>项目名称</t>
  </si>
  <si>
    <t>资金总额（万元）</t>
  </si>
  <si>
    <t>项目上级主管部门</t>
  </si>
  <si>
    <t>是否实行县级财政报账制</t>
  </si>
  <si>
    <t>建设内容</t>
  </si>
  <si>
    <t>完成情况</t>
  </si>
  <si>
    <t>是否通过竣工验收</t>
  </si>
  <si>
    <t>公开执行情况</t>
  </si>
  <si>
    <t>存在主要问题</t>
  </si>
  <si>
    <t>财政资金</t>
  </si>
  <si>
    <t>自筹资金</t>
  </si>
  <si>
    <t>是否公开</t>
  </si>
  <si>
    <t>公开内容</t>
  </si>
  <si>
    <t>小计</t>
  </si>
  <si>
    <t>上级财政</t>
  </si>
  <si>
    <t>乡镇</t>
  </si>
  <si>
    <t>380001</t>
  </si>
  <si>
    <t>191</t>
  </si>
  <si>
    <t>项目类资金合计</t>
  </si>
  <si>
    <t>379996</t>
  </si>
  <si>
    <t>101</t>
  </si>
  <si>
    <t>支持学前教育发展资金</t>
  </si>
  <si>
    <t>379998</t>
  </si>
  <si>
    <t>　乡（镇）    项目1</t>
  </si>
  <si>
    <t>380011</t>
  </si>
  <si>
    <t>　乡（镇）    项目2</t>
  </si>
  <si>
    <t>380012</t>
  </si>
  <si>
    <t>　乡（镇）    项目3</t>
  </si>
  <si>
    <t>380009</t>
  </si>
  <si>
    <t>　乡（镇）    项目4</t>
  </si>
  <si>
    <t>380010</t>
  </si>
  <si>
    <t>102</t>
  </si>
  <si>
    <t>中小学及幼儿园教师国家级培训计划资金</t>
  </si>
  <si>
    <t>380007</t>
  </si>
  <si>
    <t>380008</t>
  </si>
  <si>
    <t>380006</t>
  </si>
  <si>
    <t>379973</t>
  </si>
  <si>
    <t>379971</t>
  </si>
  <si>
    <t>103</t>
  </si>
  <si>
    <t>改善普通高中学校办学条件补助资金</t>
  </si>
  <si>
    <t>379980</t>
  </si>
  <si>
    <t>10301</t>
  </si>
  <si>
    <t>379979</t>
  </si>
  <si>
    <t>10302</t>
  </si>
  <si>
    <t>379978</t>
  </si>
  <si>
    <t>10303</t>
  </si>
  <si>
    <t>379977</t>
  </si>
  <si>
    <t>10304</t>
  </si>
  <si>
    <t>379991</t>
  </si>
  <si>
    <t>104</t>
  </si>
  <si>
    <t>特殊教育补助资金</t>
  </si>
  <si>
    <t>379990</t>
  </si>
  <si>
    <t>1040100</t>
  </si>
  <si>
    <t>10401</t>
  </si>
  <si>
    <t>379988</t>
  </si>
  <si>
    <t>1040200</t>
  </si>
  <si>
    <t>10402</t>
  </si>
  <si>
    <t>379987</t>
  </si>
  <si>
    <t>1040300</t>
  </si>
  <si>
    <t>10403</t>
  </si>
  <si>
    <t>380000</t>
  </si>
  <si>
    <t>1040400</t>
  </si>
  <si>
    <t>10404</t>
  </si>
  <si>
    <t>379999</t>
  </si>
  <si>
    <t>105</t>
  </si>
  <si>
    <t>现代职业教育质量提升计划资金</t>
  </si>
  <si>
    <t>379997</t>
  </si>
  <si>
    <t>1050100</t>
  </si>
  <si>
    <t>10501</t>
  </si>
  <si>
    <t>380005</t>
  </si>
  <si>
    <t>1050200</t>
  </si>
  <si>
    <t>10502</t>
  </si>
  <si>
    <t>380004</t>
  </si>
  <si>
    <t>1050300</t>
  </si>
  <si>
    <t>10503</t>
  </si>
  <si>
    <t>380003</t>
  </si>
  <si>
    <t>1050400</t>
  </si>
  <si>
    <t>10504</t>
  </si>
  <si>
    <t>380002</t>
  </si>
  <si>
    <t>106</t>
  </si>
  <si>
    <t>义务教育薄弱环节改善与能力提升补助资金</t>
  </si>
  <si>
    <t>380024</t>
  </si>
  <si>
    <t>1060100</t>
  </si>
  <si>
    <t>10601</t>
  </si>
  <si>
    <t>380022</t>
  </si>
  <si>
    <t>1060200</t>
  </si>
  <si>
    <t>10602</t>
  </si>
  <si>
    <t>380021</t>
  </si>
  <si>
    <t>30</t>
  </si>
  <si>
    <t>1060300</t>
  </si>
  <si>
    <t>10603</t>
  </si>
  <si>
    <t>379773</t>
  </si>
  <si>
    <t>31</t>
  </si>
  <si>
    <t>1060400</t>
  </si>
  <si>
    <t>10604</t>
  </si>
  <si>
    <t>379772</t>
  </si>
  <si>
    <t>32</t>
  </si>
  <si>
    <t>107</t>
  </si>
  <si>
    <t>非物质文化遗产保护资金</t>
  </si>
  <si>
    <t>379771</t>
  </si>
  <si>
    <t>33</t>
  </si>
  <si>
    <t>1070100</t>
  </si>
  <si>
    <t>10701</t>
  </si>
  <si>
    <t>379770</t>
  </si>
  <si>
    <t>34</t>
  </si>
  <si>
    <t>1070200</t>
  </si>
  <si>
    <t>10702</t>
  </si>
  <si>
    <t>379777</t>
  </si>
  <si>
    <t>35</t>
  </si>
  <si>
    <t>1070300</t>
  </si>
  <si>
    <t>10703</t>
  </si>
  <si>
    <t>379776</t>
  </si>
  <si>
    <t>36</t>
  </si>
  <si>
    <t>1070400</t>
  </si>
  <si>
    <t>10704</t>
  </si>
  <si>
    <t>379775</t>
  </si>
  <si>
    <t>37</t>
  </si>
  <si>
    <t>108</t>
  </si>
  <si>
    <t>中央支持地方公共文化服务体系建设补助资金</t>
  </si>
  <si>
    <t>379774</t>
  </si>
  <si>
    <t>38</t>
  </si>
  <si>
    <t>1080100</t>
  </si>
  <si>
    <t>10801</t>
  </si>
  <si>
    <t>379865</t>
  </si>
  <si>
    <t>39</t>
  </si>
  <si>
    <t>1080200</t>
  </si>
  <si>
    <t>10802</t>
  </si>
  <si>
    <t>379863</t>
  </si>
  <si>
    <t>40</t>
  </si>
  <si>
    <t>1080300</t>
  </si>
  <si>
    <t>10803</t>
  </si>
  <si>
    <t>379879</t>
  </si>
  <si>
    <t>41</t>
  </si>
  <si>
    <t>1080400</t>
  </si>
  <si>
    <t>10804</t>
  </si>
  <si>
    <t>379874</t>
  </si>
  <si>
    <t>42</t>
  </si>
  <si>
    <t>109</t>
  </si>
  <si>
    <t>医疗服务与保障能力提升补助资金</t>
  </si>
  <si>
    <t>379872</t>
  </si>
  <si>
    <t>43</t>
  </si>
  <si>
    <t>1090100</t>
  </si>
  <si>
    <t>10901</t>
  </si>
  <si>
    <t>379871</t>
  </si>
  <si>
    <t>44</t>
  </si>
  <si>
    <t>1090200</t>
  </si>
  <si>
    <t>10902</t>
  </si>
  <si>
    <t>379870</t>
  </si>
  <si>
    <t>45</t>
  </si>
  <si>
    <t>1090300</t>
  </si>
  <si>
    <t>10903</t>
  </si>
  <si>
    <t>379878</t>
  </si>
  <si>
    <t>46</t>
  </si>
  <si>
    <t>1090400</t>
  </si>
  <si>
    <t>10904</t>
  </si>
  <si>
    <t>379877</t>
  </si>
  <si>
    <t>47</t>
  </si>
  <si>
    <t>110</t>
  </si>
  <si>
    <t>土壤污染防治专项资金</t>
  </si>
  <si>
    <t>379876</t>
  </si>
  <si>
    <t>48</t>
  </si>
  <si>
    <t>1100100</t>
  </si>
  <si>
    <t>11001</t>
  </si>
  <si>
    <t>379875</t>
  </si>
  <si>
    <t>49</t>
  </si>
  <si>
    <t>1100200</t>
  </si>
  <si>
    <t>11002</t>
  </si>
  <si>
    <t>379885</t>
  </si>
  <si>
    <t>50</t>
  </si>
  <si>
    <t>1100300</t>
  </si>
  <si>
    <t>11003</t>
  </si>
  <si>
    <t>379900</t>
  </si>
  <si>
    <t>51</t>
  </si>
  <si>
    <t>1100400</t>
  </si>
  <si>
    <t>11004</t>
  </si>
  <si>
    <t>379899</t>
  </si>
  <si>
    <t>52</t>
  </si>
  <si>
    <t>111</t>
  </si>
  <si>
    <t>大气污染防治资金</t>
  </si>
  <si>
    <t>379894</t>
  </si>
  <si>
    <t>53</t>
  </si>
  <si>
    <t>1110100</t>
  </si>
  <si>
    <t>11101</t>
  </si>
  <si>
    <t>379893</t>
  </si>
  <si>
    <t>54</t>
  </si>
  <si>
    <t>1110200</t>
  </si>
  <si>
    <t>11102</t>
  </si>
  <si>
    <t>379892</t>
  </si>
  <si>
    <t>55</t>
  </si>
  <si>
    <t>1110300</t>
  </si>
  <si>
    <t>11103</t>
  </si>
  <si>
    <t>379891</t>
  </si>
  <si>
    <t>56</t>
  </si>
  <si>
    <t>1110400</t>
  </si>
  <si>
    <t>11104</t>
  </si>
  <si>
    <t>379898</t>
  </si>
  <si>
    <t>57</t>
  </si>
  <si>
    <t>112</t>
  </si>
  <si>
    <t>基本药物制度补助资金</t>
  </si>
  <si>
    <t>379897</t>
  </si>
  <si>
    <t>58</t>
  </si>
  <si>
    <t>1120100</t>
  </si>
  <si>
    <t>11201</t>
  </si>
  <si>
    <t>379896</t>
  </si>
  <si>
    <t>59</t>
  </si>
  <si>
    <t>1120200</t>
  </si>
  <si>
    <t>11202</t>
  </si>
  <si>
    <t>379895</t>
  </si>
  <si>
    <t>60</t>
  </si>
  <si>
    <t>1120300</t>
  </si>
  <si>
    <t>11203</t>
  </si>
  <si>
    <t>379920</t>
  </si>
  <si>
    <t>61</t>
  </si>
  <si>
    <t>1120400</t>
  </si>
  <si>
    <t>11204</t>
  </si>
  <si>
    <t>379919</t>
  </si>
  <si>
    <t>62</t>
  </si>
  <si>
    <t>113</t>
  </si>
  <si>
    <t>节能减排补助资金</t>
  </si>
  <si>
    <t>379918</t>
  </si>
  <si>
    <t>63</t>
  </si>
  <si>
    <t>1130100</t>
  </si>
  <si>
    <t>11301</t>
  </si>
  <si>
    <t>379914</t>
  </si>
  <si>
    <t>64</t>
  </si>
  <si>
    <t>1130200</t>
  </si>
  <si>
    <t>11302</t>
  </si>
  <si>
    <t>379913</t>
  </si>
  <si>
    <t>65</t>
  </si>
  <si>
    <t>1130300</t>
  </si>
  <si>
    <t>11303</t>
  </si>
  <si>
    <t>379912</t>
  </si>
  <si>
    <t>66</t>
  </si>
  <si>
    <t>1130400</t>
  </si>
  <si>
    <t>11304</t>
  </si>
  <si>
    <t>379911</t>
  </si>
  <si>
    <t>67</t>
  </si>
  <si>
    <t>114</t>
  </si>
  <si>
    <t>水污染防治资金</t>
  </si>
  <si>
    <t>379917</t>
  </si>
  <si>
    <t>68</t>
  </si>
  <si>
    <t>1140100</t>
  </si>
  <si>
    <t>11401</t>
  </si>
  <si>
    <t>379916</t>
  </si>
  <si>
    <t>69</t>
  </si>
  <si>
    <t>1140200</t>
  </si>
  <si>
    <t>11402</t>
  </si>
  <si>
    <t>379915</t>
  </si>
  <si>
    <t>70</t>
  </si>
  <si>
    <t>1140300</t>
  </si>
  <si>
    <t>11403</t>
  </si>
  <si>
    <t>379940</t>
  </si>
  <si>
    <t>71</t>
  </si>
  <si>
    <t>1140400</t>
  </si>
  <si>
    <t>11404</t>
  </si>
  <si>
    <t>379939</t>
  </si>
  <si>
    <t>72</t>
  </si>
  <si>
    <t>115</t>
  </si>
  <si>
    <t>清洁能源发展专项资金</t>
  </si>
  <si>
    <t>379938</t>
  </si>
  <si>
    <t>73</t>
  </si>
  <si>
    <t>1150100</t>
  </si>
  <si>
    <t>11501</t>
  </si>
  <si>
    <t>379937</t>
  </si>
  <si>
    <t>74</t>
  </si>
  <si>
    <t>1150200</t>
  </si>
  <si>
    <t>11502</t>
  </si>
  <si>
    <t>379934</t>
  </si>
  <si>
    <t>75</t>
  </si>
  <si>
    <t>1150300</t>
  </si>
  <si>
    <t>11503</t>
  </si>
  <si>
    <t>379933</t>
  </si>
  <si>
    <t>76</t>
  </si>
  <si>
    <t>1150400</t>
  </si>
  <si>
    <t>11504</t>
  </si>
  <si>
    <t>379932</t>
  </si>
  <si>
    <t>77</t>
  </si>
  <si>
    <t>116</t>
  </si>
  <si>
    <t>文化产业发展专项资金</t>
  </si>
  <si>
    <t>379931</t>
  </si>
  <si>
    <t>78</t>
  </si>
  <si>
    <t>1160100</t>
  </si>
  <si>
    <t>11601</t>
  </si>
  <si>
    <t>379936</t>
  </si>
  <si>
    <t>79</t>
  </si>
  <si>
    <t>1160200</t>
  </si>
  <si>
    <t>11602</t>
  </si>
  <si>
    <t>379935</t>
  </si>
  <si>
    <t>80</t>
  </si>
  <si>
    <t>1160300</t>
  </si>
  <si>
    <t>11603</t>
  </si>
  <si>
    <t>379956</t>
  </si>
  <si>
    <t>81</t>
  </si>
  <si>
    <t>1160400</t>
  </si>
  <si>
    <t>11604</t>
  </si>
  <si>
    <t>379960</t>
  </si>
  <si>
    <t>82</t>
  </si>
  <si>
    <t>117</t>
  </si>
  <si>
    <t>农村环境整治资金</t>
  </si>
  <si>
    <t>379959</t>
  </si>
  <si>
    <t>83</t>
  </si>
  <si>
    <t>1170100</t>
  </si>
  <si>
    <t>11701</t>
  </si>
  <si>
    <t>菜园集镇人居环境整治项目</t>
  </si>
  <si>
    <t>农业农村局</t>
  </si>
  <si>
    <t>菜园集镇人居环境整治</t>
  </si>
  <si>
    <t>完成</t>
  </si>
  <si>
    <t>无</t>
  </si>
  <si>
    <t>379958</t>
  </si>
  <si>
    <t>84</t>
  </si>
  <si>
    <t>1170200</t>
  </si>
  <si>
    <t>11702</t>
  </si>
  <si>
    <t>武屯、后牙、黄庄村人居环境整治连片打造项目</t>
  </si>
  <si>
    <t>379957</t>
  </si>
  <si>
    <t>85</t>
  </si>
  <si>
    <t>1170300</t>
  </si>
  <si>
    <t>11703</t>
  </si>
  <si>
    <t>379954</t>
  </si>
  <si>
    <t>86</t>
  </si>
  <si>
    <t>1170400</t>
  </si>
  <si>
    <t>11704</t>
  </si>
  <si>
    <t>379953</t>
  </si>
  <si>
    <t>87</t>
  </si>
  <si>
    <t>118</t>
  </si>
  <si>
    <t>农村综合改革转移支付</t>
  </si>
  <si>
    <t>379952</t>
  </si>
  <si>
    <t>88</t>
  </si>
  <si>
    <t>1180100</t>
  </si>
  <si>
    <t>11801</t>
  </si>
  <si>
    <t>菜园集镇住宿、餐饮项目</t>
  </si>
  <si>
    <t>379951</t>
  </si>
  <si>
    <t>89</t>
  </si>
  <si>
    <t>1180200</t>
  </si>
  <si>
    <t>11802</t>
  </si>
  <si>
    <t>379955</t>
  </si>
  <si>
    <t>90</t>
  </si>
  <si>
    <t>1180300</t>
  </si>
  <si>
    <t>11803</t>
  </si>
  <si>
    <t>379982</t>
  </si>
  <si>
    <t>1180400</t>
  </si>
  <si>
    <t>11804</t>
  </si>
  <si>
    <t>379981</t>
  </si>
  <si>
    <t>92</t>
  </si>
  <si>
    <t>119</t>
  </si>
  <si>
    <t>林业草原生态保护恢复资金</t>
  </si>
  <si>
    <t>379986</t>
  </si>
  <si>
    <t>93</t>
  </si>
  <si>
    <t>1190100</t>
  </si>
  <si>
    <t>11901</t>
  </si>
  <si>
    <t>379985</t>
  </si>
  <si>
    <t>94</t>
  </si>
  <si>
    <t>1190200</t>
  </si>
  <si>
    <t>11902</t>
  </si>
  <si>
    <t>379984</t>
  </si>
  <si>
    <t>95</t>
  </si>
  <si>
    <t>1190300</t>
  </si>
  <si>
    <t>11903</t>
  </si>
  <si>
    <t>379983</t>
  </si>
  <si>
    <t>96</t>
  </si>
  <si>
    <t>1190400</t>
  </si>
  <si>
    <t>11904</t>
  </si>
  <si>
    <t>379976</t>
  </si>
  <si>
    <t>97</t>
  </si>
  <si>
    <t>120</t>
  </si>
  <si>
    <t>农业生产和水利救灾资金</t>
  </si>
  <si>
    <t>379975</t>
  </si>
  <si>
    <t>98</t>
  </si>
  <si>
    <t>1200100</t>
  </si>
  <si>
    <t>12001</t>
  </si>
  <si>
    <t>379974</t>
  </si>
  <si>
    <t>99</t>
  </si>
  <si>
    <t>1200200</t>
  </si>
  <si>
    <t>12002</t>
  </si>
  <si>
    <t>379972</t>
  </si>
  <si>
    <t>100</t>
  </si>
  <si>
    <t>1200300</t>
  </si>
  <si>
    <t>12003</t>
  </si>
  <si>
    <t>380025</t>
  </si>
  <si>
    <t>1200400</t>
  </si>
  <si>
    <t>12004</t>
  </si>
  <si>
    <t>380023</t>
  </si>
  <si>
    <t>121</t>
  </si>
  <si>
    <t>林业改革发展资金</t>
  </si>
  <si>
    <t>380018</t>
  </si>
  <si>
    <t>1210100</t>
  </si>
  <si>
    <t>12101</t>
  </si>
  <si>
    <t>380017</t>
  </si>
  <si>
    <t>1210200</t>
  </si>
  <si>
    <t>12102</t>
  </si>
  <si>
    <t>380020</t>
  </si>
  <si>
    <t>1210300</t>
  </si>
  <si>
    <t>12103</t>
  </si>
  <si>
    <t>380019</t>
  </si>
  <si>
    <t>1210400</t>
  </si>
  <si>
    <t>12104</t>
  </si>
  <si>
    <t>380014</t>
  </si>
  <si>
    <t>1220000</t>
  </si>
  <si>
    <t>122</t>
  </si>
  <si>
    <t>农业生产发展资金</t>
  </si>
  <si>
    <t>380013</t>
  </si>
  <si>
    <t>1220100</t>
  </si>
  <si>
    <t>12201</t>
  </si>
  <si>
    <t>菜园集镇黄梨种植项目</t>
  </si>
  <si>
    <t>黄梨种植</t>
  </si>
  <si>
    <t>380016</t>
  </si>
  <si>
    <t>1220200</t>
  </si>
  <si>
    <t>12202</t>
  </si>
  <si>
    <t>380015</t>
  </si>
  <si>
    <t>1220300</t>
  </si>
  <si>
    <t>12203</t>
  </si>
  <si>
    <t>379948</t>
  </si>
  <si>
    <t>1220400</t>
  </si>
  <si>
    <t>12204</t>
  </si>
  <si>
    <t>379950</t>
  </si>
  <si>
    <t>1230000</t>
  </si>
  <si>
    <t>123</t>
  </si>
  <si>
    <t>水利发展资金</t>
  </si>
  <si>
    <t>379949</t>
  </si>
  <si>
    <t>1230100</t>
  </si>
  <si>
    <t>12301</t>
  </si>
  <si>
    <t>379945</t>
  </si>
  <si>
    <t>1230200</t>
  </si>
  <si>
    <t>12302</t>
  </si>
  <si>
    <t>379944</t>
  </si>
  <si>
    <t>1230300</t>
  </si>
  <si>
    <t>12303</t>
  </si>
  <si>
    <t>379947</t>
  </si>
  <si>
    <t>1230400</t>
  </si>
  <si>
    <t>12304</t>
  </si>
  <si>
    <t>379946</t>
  </si>
  <si>
    <t>1240000</t>
  </si>
  <si>
    <t>124</t>
  </si>
  <si>
    <t>农田建设补助资金</t>
  </si>
  <si>
    <t>379942</t>
  </si>
  <si>
    <t>1240100</t>
  </si>
  <si>
    <t>12401</t>
  </si>
  <si>
    <t>菜园集镇土地整改项目</t>
  </si>
  <si>
    <t>菜园集镇耕地保护</t>
  </si>
  <si>
    <t>379941</t>
  </si>
  <si>
    <t>1240200</t>
  </si>
  <si>
    <t>12402</t>
  </si>
  <si>
    <t>379943</t>
  </si>
  <si>
    <t>1240300</t>
  </si>
  <si>
    <t>12403</t>
  </si>
  <si>
    <t>379968</t>
  </si>
  <si>
    <t>1240400</t>
  </si>
  <si>
    <t>12404</t>
  </si>
  <si>
    <t>379967</t>
  </si>
  <si>
    <t>1250000</t>
  </si>
  <si>
    <t>125</t>
  </si>
  <si>
    <t>农业资源及生态保护补助资金</t>
  </si>
  <si>
    <t>379970</t>
  </si>
  <si>
    <t>1250100</t>
  </si>
  <si>
    <t>12501</t>
  </si>
  <si>
    <t>379969</t>
  </si>
  <si>
    <t>1250200</t>
  </si>
  <si>
    <t>12502</t>
  </si>
  <si>
    <t>379964</t>
  </si>
  <si>
    <t>1250300</t>
  </si>
  <si>
    <t>12503</t>
  </si>
  <si>
    <t>379963</t>
  </si>
  <si>
    <t>126</t>
  </si>
  <si>
    <t>1250400</t>
  </si>
  <si>
    <t>12504</t>
  </si>
  <si>
    <t>379966</t>
  </si>
  <si>
    <t>127</t>
  </si>
  <si>
    <t>1260000</t>
  </si>
  <si>
    <t>服务业发展资金</t>
  </si>
  <si>
    <t>379965</t>
  </si>
  <si>
    <t>128</t>
  </si>
  <si>
    <t>1260100</t>
  </si>
  <si>
    <t>12601</t>
  </si>
  <si>
    <t>乡村旅游（景区化村庄建设-菜园集镇庄寨村）</t>
  </si>
  <si>
    <t>庄子观修缮</t>
  </si>
  <si>
    <t>379962</t>
  </si>
  <si>
    <t>129</t>
  </si>
  <si>
    <t>1260200</t>
  </si>
  <si>
    <t>12602</t>
  </si>
  <si>
    <t>379961</t>
  </si>
  <si>
    <t>130</t>
  </si>
  <si>
    <t>1260300</t>
  </si>
  <si>
    <t>12603</t>
  </si>
  <si>
    <t>379910</t>
  </si>
  <si>
    <t>131</t>
  </si>
  <si>
    <t>1260400</t>
  </si>
  <si>
    <t>12604</t>
  </si>
  <si>
    <t>379907</t>
  </si>
  <si>
    <t>132</t>
  </si>
  <si>
    <t>1270000</t>
  </si>
  <si>
    <t>自然灾害防治体系建设补助资金</t>
  </si>
  <si>
    <t>379906</t>
  </si>
  <si>
    <t>133</t>
  </si>
  <si>
    <t>1270100</t>
  </si>
  <si>
    <t>12701</t>
  </si>
  <si>
    <t>379909</t>
  </si>
  <si>
    <t>134</t>
  </si>
  <si>
    <t>1270200</t>
  </si>
  <si>
    <t>12702</t>
  </si>
  <si>
    <t>379908</t>
  </si>
  <si>
    <t>135</t>
  </si>
  <si>
    <t>1270300</t>
  </si>
  <si>
    <t>12703</t>
  </si>
  <si>
    <t>379903</t>
  </si>
  <si>
    <t>136</t>
  </si>
  <si>
    <t>1270400</t>
  </si>
  <si>
    <t>12704</t>
  </si>
  <si>
    <t>379902</t>
  </si>
  <si>
    <t>137</t>
  </si>
  <si>
    <t>1280000</t>
  </si>
  <si>
    <t>重点生态保护修复治理专项资金</t>
  </si>
  <si>
    <t>379905</t>
  </si>
  <si>
    <t>138</t>
  </si>
  <si>
    <t>1280100</t>
  </si>
  <si>
    <t>12801</t>
  </si>
  <si>
    <t>379904</t>
  </si>
  <si>
    <t>139</t>
  </si>
  <si>
    <t>1280200</t>
  </si>
  <si>
    <t>12802</t>
  </si>
  <si>
    <t>379901</t>
  </si>
  <si>
    <t>140</t>
  </si>
  <si>
    <t>1280300</t>
  </si>
  <si>
    <t>12803</t>
  </si>
  <si>
    <t>379930</t>
  </si>
  <si>
    <t>141</t>
  </si>
  <si>
    <t>1280400</t>
  </si>
  <si>
    <t>12804</t>
  </si>
  <si>
    <t>379929</t>
  </si>
  <si>
    <t>142</t>
  </si>
  <si>
    <t>1290000</t>
  </si>
  <si>
    <t>中央财政城镇保障性安居工程补助资金</t>
  </si>
  <si>
    <t>379926</t>
  </si>
  <si>
    <t>143</t>
  </si>
  <si>
    <t>1290100</t>
  </si>
  <si>
    <t>12901</t>
  </si>
  <si>
    <t>379925</t>
  </si>
  <si>
    <t>144</t>
  </si>
  <si>
    <t>1290200</t>
  </si>
  <si>
    <t>12902</t>
  </si>
  <si>
    <t>379928</t>
  </si>
  <si>
    <t>145</t>
  </si>
  <si>
    <t>1290300</t>
  </si>
  <si>
    <t>12903</t>
  </si>
  <si>
    <t>379927</t>
  </si>
  <si>
    <t>146</t>
  </si>
  <si>
    <t>1290400</t>
  </si>
  <si>
    <t>12904</t>
  </si>
  <si>
    <t>379922</t>
  </si>
  <si>
    <t>147</t>
  </si>
  <si>
    <t>1300000</t>
  </si>
  <si>
    <t>重大传染病防控经费</t>
  </si>
  <si>
    <t>379921</t>
  </si>
  <si>
    <t>148</t>
  </si>
  <si>
    <t>1300100</t>
  </si>
  <si>
    <t>13001</t>
  </si>
  <si>
    <t>379924</t>
  </si>
  <si>
    <t>149</t>
  </si>
  <si>
    <t>1300200</t>
  </si>
  <si>
    <t>13002</t>
  </si>
  <si>
    <t>379923</t>
  </si>
  <si>
    <t>150</t>
  </si>
  <si>
    <t>1300300</t>
  </si>
  <si>
    <t>13003</t>
  </si>
  <si>
    <t>379867</t>
  </si>
  <si>
    <t>151</t>
  </si>
  <si>
    <t>1300400</t>
  </si>
  <si>
    <t>13004</t>
  </si>
  <si>
    <t>379869</t>
  </si>
  <si>
    <t>152</t>
  </si>
  <si>
    <t>1310000</t>
  </si>
  <si>
    <t>军民融合发展补助资金</t>
  </si>
  <si>
    <t>379868</t>
  </si>
  <si>
    <t>153</t>
  </si>
  <si>
    <t>1310100</t>
  </si>
  <si>
    <t>13101</t>
  </si>
  <si>
    <t>379862</t>
  </si>
  <si>
    <t>154</t>
  </si>
  <si>
    <t>1310200</t>
  </si>
  <si>
    <t>13102</t>
  </si>
  <si>
    <t>379861</t>
  </si>
  <si>
    <t>155</t>
  </si>
  <si>
    <t>1310300</t>
  </si>
  <si>
    <t>13103</t>
  </si>
  <si>
    <t>379866</t>
  </si>
  <si>
    <t>156</t>
  </si>
  <si>
    <t>1310400</t>
  </si>
  <si>
    <t>13104</t>
  </si>
  <si>
    <t>379864</t>
  </si>
  <si>
    <t>157</t>
  </si>
  <si>
    <t>1320000</t>
  </si>
  <si>
    <t>雄安新区建设发展综合财力补助</t>
  </si>
  <si>
    <t>379779</t>
  </si>
  <si>
    <t>158</t>
  </si>
  <si>
    <t>1320100</t>
  </si>
  <si>
    <t>13201</t>
  </si>
  <si>
    <t>379778</t>
  </si>
  <si>
    <t>159</t>
  </si>
  <si>
    <t>1320200</t>
  </si>
  <si>
    <t>13202</t>
  </si>
  <si>
    <t>379780</t>
  </si>
  <si>
    <t>160</t>
  </si>
  <si>
    <t>1320300</t>
  </si>
  <si>
    <t>13203</t>
  </si>
  <si>
    <t>379888</t>
  </si>
  <si>
    <t>161</t>
  </si>
  <si>
    <t>1320400</t>
  </si>
  <si>
    <t>13204</t>
  </si>
  <si>
    <t>379887</t>
  </si>
  <si>
    <t>162</t>
  </si>
  <si>
    <t>1330000</t>
  </si>
  <si>
    <t>支持海南全面深化改革开放补助资金</t>
  </si>
  <si>
    <t>379890</t>
  </si>
  <si>
    <t>163</t>
  </si>
  <si>
    <t>1330100</t>
  </si>
  <si>
    <t>13301</t>
  </si>
  <si>
    <t>379889</t>
  </si>
  <si>
    <t>164</t>
  </si>
  <si>
    <t>1330200</t>
  </si>
  <si>
    <t>13302</t>
  </si>
  <si>
    <t>379883</t>
  </si>
  <si>
    <t>165</t>
  </si>
  <si>
    <t>1330300</t>
  </si>
  <si>
    <t>13303</t>
  </si>
  <si>
    <t>379882</t>
  </si>
  <si>
    <t>166</t>
  </si>
  <si>
    <t>1330400</t>
  </si>
  <si>
    <t>13304</t>
  </si>
  <si>
    <t>379886</t>
  </si>
  <si>
    <t>167</t>
  </si>
  <si>
    <t>1340000</t>
  </si>
  <si>
    <t>东北振兴专项转移支付</t>
  </si>
  <si>
    <t>379884</t>
  </si>
  <si>
    <t>168</t>
  </si>
  <si>
    <t>1340100</t>
  </si>
  <si>
    <t>13401</t>
  </si>
  <si>
    <t>379881</t>
  </si>
  <si>
    <t>169</t>
  </si>
  <si>
    <t>1340200</t>
  </si>
  <si>
    <t>13402</t>
  </si>
  <si>
    <t>379880</t>
  </si>
  <si>
    <t>170</t>
  </si>
  <si>
    <t>1340300</t>
  </si>
  <si>
    <t>13403</t>
  </si>
  <si>
    <t>379873</t>
  </si>
  <si>
    <t>171</t>
  </si>
  <si>
    <t>1340400</t>
  </si>
  <si>
    <t>13404</t>
  </si>
  <si>
    <t>379993</t>
  </si>
  <si>
    <t>172</t>
  </si>
  <si>
    <t>1350000</t>
  </si>
  <si>
    <t>其他涉农资金</t>
  </si>
  <si>
    <t>379992</t>
  </si>
  <si>
    <t>173</t>
  </si>
  <si>
    <t>1350100</t>
  </si>
  <si>
    <t>13501</t>
  </si>
  <si>
    <t>菜园集镇武屯村修建道路项目</t>
  </si>
  <si>
    <t>修建村内道路</t>
  </si>
  <si>
    <t>379995</t>
  </si>
  <si>
    <t>174</t>
  </si>
  <si>
    <t>1350200</t>
  </si>
  <si>
    <t>13502</t>
  </si>
  <si>
    <t>379994</t>
  </si>
  <si>
    <t>175</t>
  </si>
  <si>
    <t>1350300</t>
  </si>
  <si>
    <t>13503</t>
  </si>
  <si>
    <t>379989</t>
  </si>
  <si>
    <t>176</t>
  </si>
  <si>
    <t>1350400</t>
  </si>
  <si>
    <t>13504</t>
  </si>
  <si>
    <t>08表：村级经费收支表</t>
  </si>
  <si>
    <t>收入项目</t>
  </si>
  <si>
    <t>收入执行数</t>
  </si>
  <si>
    <t>支出项目</t>
  </si>
  <si>
    <t>支出执行数</t>
  </si>
  <si>
    <t>村级自有收入</t>
  </si>
  <si>
    <t>201000000</t>
  </si>
  <si>
    <t>村级经费支出</t>
  </si>
  <si>
    <t>　　其中：租赁收入</t>
  </si>
  <si>
    <t>201010000</t>
  </si>
  <si>
    <t>　　村干部报酬</t>
  </si>
  <si>
    <t>　　　　出让收入</t>
  </si>
  <si>
    <t>201020000</t>
  </si>
  <si>
    <t>　　供养人员补助</t>
  </si>
  <si>
    <t>　　　　村办企业上交收入</t>
  </si>
  <si>
    <t>201030000</t>
  </si>
  <si>
    <t>　　办公经费</t>
  </si>
  <si>
    <t>财政补助收入</t>
  </si>
  <si>
    <t>201030100</t>
  </si>
  <si>
    <t>　　　　其中：报刊订阅费</t>
  </si>
  <si>
    <t>　　其中：乡镇政府安排的村级补助收入</t>
  </si>
  <si>
    <t>201030101</t>
  </si>
  <si>
    <t>　　　　　　党员培训费</t>
  </si>
  <si>
    <t>捐赠收入</t>
  </si>
  <si>
    <t>201040000</t>
  </si>
  <si>
    <t>　　计划生育经费</t>
  </si>
  <si>
    <t>其他收入</t>
  </si>
  <si>
    <t>201050000</t>
  </si>
  <si>
    <t>　　征兵经费</t>
  </si>
  <si>
    <t>201060000</t>
  </si>
  <si>
    <t>　　其他经费性支出</t>
  </si>
  <si>
    <t>202000000</t>
  </si>
  <si>
    <t>其他非经费性支出</t>
  </si>
  <si>
    <t>本年收入合计</t>
  </si>
  <si>
    <t>291000000</t>
  </si>
  <si>
    <t>本年支出合计</t>
  </si>
  <si>
    <t>203000000</t>
  </si>
  <si>
    <t>收入总计</t>
  </si>
  <si>
    <t>292000000</t>
  </si>
  <si>
    <t>支出总计</t>
  </si>
</sst>
</file>

<file path=xl/styles.xml><?xml version="1.0" encoding="utf-8"?>
<styleSheet xmlns="http://schemas.openxmlformats.org/spreadsheetml/2006/main">
  <numFmts count="7">
    <numFmt numFmtId="176" formatCode="\ #,##0.00;\ \(#,##0.00\);\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\ #,##0.00;\ \(#,##0.00\);\ &quot;&quot;??;@"/>
    <numFmt numFmtId="178" formatCode="#,###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宋体"/>
      <charset val="134"/>
    </font>
    <font>
      <sz val="11"/>
      <color indexed="0"/>
      <name val="宋体"/>
      <charset val="134"/>
      <scheme val="minor"/>
    </font>
    <font>
      <b/>
      <sz val="24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26"/>
      <name val="宋体"/>
      <charset val="134"/>
    </font>
    <font>
      <b/>
      <sz val="1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top"/>
    </xf>
    <xf numFmtId="42" fontId="18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10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9" borderId="6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33" fillId="26" borderId="9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</cellStyleXfs>
  <cellXfs count="125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top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top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>
      <alignment vertical="top"/>
    </xf>
    <xf numFmtId="0" fontId="8" fillId="0" borderId="1" xfId="0" applyFont="1" applyBorder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>
      <alignment vertical="top"/>
    </xf>
    <xf numFmtId="0" fontId="1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7" fillId="0" borderId="1" xfId="0" applyFont="1" applyBorder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top"/>
    </xf>
    <xf numFmtId="0" fontId="7" fillId="2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top"/>
    </xf>
    <xf numFmtId="178" fontId="7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7" fillId="2" borderId="1" xfId="0" applyNumberFormat="1" applyFont="1" applyFill="1" applyBorder="1">
      <alignment vertical="top"/>
    </xf>
    <xf numFmtId="178" fontId="7" fillId="0" borderId="1" xfId="0" applyNumberFormat="1" applyFont="1" applyBorder="1">
      <alignment vertical="top"/>
    </xf>
    <xf numFmtId="178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right" vertical="center"/>
    </xf>
    <xf numFmtId="178" fontId="13" fillId="0" borderId="1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left" vertical="top"/>
    </xf>
    <xf numFmtId="4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>
      <alignment vertical="top"/>
    </xf>
    <xf numFmtId="49" fontId="14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49" fontId="8" fillId="0" borderId="0" xfId="0" applyNumberFormat="1" applyFont="1">
      <alignment vertical="top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>
      <alignment vertical="top"/>
    </xf>
    <xf numFmtId="0" fontId="7" fillId="3" borderId="1" xfId="0" applyFont="1" applyFill="1" applyBorder="1" applyAlignment="1">
      <alignment horizontal="left" vertical="top"/>
    </xf>
    <xf numFmtId="4" fontId="1" fillId="3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H5" sqref="H5"/>
    </sheetView>
  </sheetViews>
  <sheetFormatPr defaultColWidth="8.85" defaultRowHeight="15" customHeight="1" outlineLevelCol="2"/>
  <cols>
    <col min="1" max="1" width="5.575" style="1" customWidth="1"/>
    <col min="2" max="2" width="18.7083333333333" style="1" customWidth="1"/>
    <col min="3" max="3" width="71" style="1" customWidth="1"/>
    <col min="4" max="16384" width="8.85" style="4"/>
  </cols>
  <sheetData>
    <row r="1" ht="37.45" customHeight="1" spans="1:3">
      <c r="A1" s="121" t="s">
        <v>0</v>
      </c>
      <c r="B1" s="122"/>
      <c r="C1" s="122"/>
    </row>
    <row r="2" ht="24.7" customHeight="1" spans="1:3">
      <c r="A2" s="18" t="s">
        <v>1</v>
      </c>
      <c r="B2" s="123" t="s">
        <v>2</v>
      </c>
      <c r="C2" s="123" t="s">
        <v>3</v>
      </c>
    </row>
    <row r="3" ht="24.7" customHeight="1" spans="1:3">
      <c r="A3" s="18">
        <v>1</v>
      </c>
      <c r="B3" s="123" t="s">
        <v>4</v>
      </c>
      <c r="C3" s="123">
        <v>371728108</v>
      </c>
    </row>
    <row r="4" ht="24.7" customHeight="1" spans="1:3">
      <c r="A4" s="18">
        <v>2</v>
      </c>
      <c r="B4" s="123" t="s">
        <v>5</v>
      </c>
      <c r="C4" s="123" t="s">
        <v>6</v>
      </c>
    </row>
    <row r="5" ht="24.7" customHeight="1" spans="1:3">
      <c r="A5" s="18">
        <v>3</v>
      </c>
      <c r="B5" s="123" t="s">
        <v>7</v>
      </c>
      <c r="C5" s="123">
        <v>862001</v>
      </c>
    </row>
    <row r="6" ht="24.7" customHeight="1" spans="1:3">
      <c r="A6" s="18">
        <v>4</v>
      </c>
      <c r="B6" s="123" t="s">
        <v>8</v>
      </c>
      <c r="C6" s="123" t="s">
        <v>9</v>
      </c>
    </row>
    <row r="7" ht="24.7" customHeight="1" spans="1:3">
      <c r="A7" s="18">
        <v>5</v>
      </c>
      <c r="B7" s="123" t="s">
        <v>10</v>
      </c>
      <c r="C7" s="123" t="s">
        <v>11</v>
      </c>
    </row>
    <row r="8" ht="24.7" customHeight="1" spans="1:3">
      <c r="A8" s="18">
        <v>6</v>
      </c>
      <c r="B8" s="123" t="s">
        <v>12</v>
      </c>
      <c r="C8" s="123" t="s">
        <v>13</v>
      </c>
    </row>
    <row r="9" ht="24.7" customHeight="1" spans="1:3">
      <c r="A9" s="18">
        <v>7</v>
      </c>
      <c r="B9" s="123" t="s">
        <v>14</v>
      </c>
      <c r="C9" s="123">
        <v>274513</v>
      </c>
    </row>
    <row r="10" ht="24.7" customHeight="1" spans="1:3">
      <c r="A10" s="18">
        <v>8</v>
      </c>
      <c r="B10" s="123" t="s">
        <v>15</v>
      </c>
      <c r="C10" s="124" t="s">
        <v>16</v>
      </c>
    </row>
    <row r="11" ht="24.7" customHeight="1" spans="1:3">
      <c r="A11" s="18">
        <v>9</v>
      </c>
      <c r="B11" s="123" t="s">
        <v>17</v>
      </c>
      <c r="C11" s="123" t="s">
        <v>9</v>
      </c>
    </row>
    <row r="12" ht="24.7" customHeight="1" spans="1:3">
      <c r="A12" s="18">
        <v>10</v>
      </c>
      <c r="B12" s="123" t="s">
        <v>18</v>
      </c>
      <c r="C12" s="123">
        <v>2023</v>
      </c>
    </row>
    <row r="13" ht="24.7" customHeight="1" spans="1:3">
      <c r="A13" s="18">
        <v>11</v>
      </c>
      <c r="B13" s="123" t="s">
        <v>19</v>
      </c>
      <c r="C13" s="123"/>
    </row>
    <row r="14" ht="18.75" hidden="1" customHeight="1" spans="1:3">
      <c r="A14" s="18">
        <v>12</v>
      </c>
      <c r="B14" s="18" t="s">
        <v>20</v>
      </c>
      <c r="C14" s="18">
        <v>378362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2"/>
  <sheetViews>
    <sheetView showGridLines="0" workbookViewId="0">
      <pane xSplit="2" ySplit="6" topLeftCell="C7" activePane="bottomRight" state="frozen"/>
      <selection/>
      <selection pane="topRight"/>
      <selection pane="bottomLeft"/>
      <selection pane="bottomRight" activeCell="A1" sqref="A1:U1"/>
    </sheetView>
  </sheetViews>
  <sheetFormatPr defaultColWidth="8.85" defaultRowHeight="15" customHeight="1"/>
  <cols>
    <col min="1" max="1" width="8.85" style="21" hidden="1" customWidth="1"/>
    <col min="2" max="2" width="6.85" style="21" customWidth="1"/>
    <col min="3" max="3" width="11.7083333333333" style="4" customWidth="1"/>
    <col min="4" max="4" width="8.85" style="4" hidden="1" customWidth="1"/>
    <col min="5" max="5" width="35" style="21" customWidth="1"/>
    <col min="6" max="6" width="22.2833333333333" style="4" customWidth="1"/>
    <col min="7" max="7" width="13.425" style="21" customWidth="1"/>
    <col min="8" max="12" width="14.2833333333333" style="21" customWidth="1"/>
    <col min="13" max="13" width="16" style="21" customWidth="1"/>
    <col min="14" max="14" width="25.575" style="21" customWidth="1"/>
    <col min="15" max="16" width="42.85" style="21" customWidth="1"/>
    <col min="17" max="18" width="7.14166666666667" style="21" customWidth="1"/>
    <col min="19" max="19" width="23.575" style="21" customWidth="1"/>
    <col min="20" max="20" width="42.85" style="21" customWidth="1"/>
    <col min="21" max="21" width="27.425" style="21" customWidth="1"/>
    <col min="22" max="16384" width="8.85" style="4"/>
  </cols>
  <sheetData>
    <row r="1" s="21" customFormat="1" ht="45" customHeight="1" spans="1:21">
      <c r="A1" s="24" t="s">
        <v>929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="22" customFormat="1" ht="22.5" customHeight="1" spans="1:21">
      <c r="A2" s="25" t="s">
        <v>132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="22" customFormat="1" ht="15.75" customHeight="1" spans="1:21">
      <c r="A3" s="26" t="s">
        <v>20</v>
      </c>
      <c r="B3" s="26" t="s">
        <v>1</v>
      </c>
      <c r="C3" s="27" t="s">
        <v>839</v>
      </c>
      <c r="D3" s="27" t="s">
        <v>23</v>
      </c>
      <c r="E3" s="26" t="s">
        <v>840</v>
      </c>
      <c r="F3" s="28" t="s">
        <v>930</v>
      </c>
      <c r="G3" s="26" t="s">
        <v>841</v>
      </c>
      <c r="H3" s="26" t="s">
        <v>931</v>
      </c>
      <c r="I3" s="26"/>
      <c r="J3" s="26"/>
      <c r="K3" s="26"/>
      <c r="L3" s="26"/>
      <c r="M3" s="26" t="s">
        <v>932</v>
      </c>
      <c r="N3" s="26" t="s">
        <v>933</v>
      </c>
      <c r="O3" s="26" t="s">
        <v>934</v>
      </c>
      <c r="P3" s="26" t="s">
        <v>935</v>
      </c>
      <c r="Q3" s="26" t="s">
        <v>936</v>
      </c>
      <c r="R3" s="26" t="s">
        <v>937</v>
      </c>
      <c r="S3" s="26"/>
      <c r="T3" s="26" t="s">
        <v>938</v>
      </c>
      <c r="U3" s="26" t="s">
        <v>19</v>
      </c>
    </row>
    <row r="4" s="22" customFormat="1" ht="15.75" customHeight="1" spans="1:21">
      <c r="A4" s="26"/>
      <c r="B4" s="26"/>
      <c r="C4" s="29"/>
      <c r="D4" s="29"/>
      <c r="E4" s="26"/>
      <c r="F4" s="30"/>
      <c r="G4" s="26"/>
      <c r="H4" s="26" t="s">
        <v>373</v>
      </c>
      <c r="I4" s="26" t="s">
        <v>939</v>
      </c>
      <c r="J4" s="26"/>
      <c r="K4" s="26"/>
      <c r="L4" s="26" t="s">
        <v>940</v>
      </c>
      <c r="M4" s="26"/>
      <c r="N4" s="26"/>
      <c r="O4" s="26"/>
      <c r="P4" s="26"/>
      <c r="Q4" s="26"/>
      <c r="R4" s="26" t="s">
        <v>941</v>
      </c>
      <c r="S4" s="26" t="s">
        <v>942</v>
      </c>
      <c r="T4" s="26"/>
      <c r="U4" s="26"/>
    </row>
    <row r="5" s="22" customFormat="1" ht="15.75" customHeight="1" spans="1:21">
      <c r="A5" s="26"/>
      <c r="B5" s="26"/>
      <c r="C5" s="29"/>
      <c r="D5" s="29"/>
      <c r="E5" s="26"/>
      <c r="F5" s="30"/>
      <c r="G5" s="26"/>
      <c r="H5" s="26"/>
      <c r="I5" s="26" t="s">
        <v>943</v>
      </c>
      <c r="J5" s="26" t="s">
        <v>944</v>
      </c>
      <c r="K5" s="26" t="s">
        <v>945</v>
      </c>
      <c r="L5" s="26"/>
      <c r="M5" s="26"/>
      <c r="N5" s="26"/>
      <c r="O5" s="26"/>
      <c r="P5" s="26"/>
      <c r="Q5" s="26"/>
      <c r="R5" s="26"/>
      <c r="S5" s="26"/>
      <c r="T5" s="26"/>
      <c r="U5" s="26"/>
    </row>
    <row r="6" s="23" customFormat="1" ht="15.75" customHeight="1" spans="1:21">
      <c r="A6" s="31"/>
      <c r="B6" s="26"/>
      <c r="C6" s="32"/>
      <c r="D6" s="32"/>
      <c r="E6" s="26"/>
      <c r="F6" s="30"/>
      <c r="G6" s="26"/>
      <c r="H6" s="26" t="s">
        <v>26</v>
      </c>
      <c r="I6" s="39" t="s">
        <v>27</v>
      </c>
      <c r="J6" s="39" t="s">
        <v>28</v>
      </c>
      <c r="K6" s="39" t="s">
        <v>136</v>
      </c>
      <c r="L6" s="26" t="s">
        <v>598</v>
      </c>
      <c r="M6" s="26"/>
      <c r="N6" s="26"/>
      <c r="O6" s="26"/>
      <c r="P6" s="26"/>
      <c r="Q6" s="26"/>
      <c r="R6" s="26"/>
      <c r="S6" s="26"/>
      <c r="T6" s="26"/>
      <c r="U6" s="26"/>
    </row>
    <row r="7" s="21" customFormat="1" ht="22.5" customHeight="1" spans="1:21">
      <c r="A7" s="33" t="s">
        <v>946</v>
      </c>
      <c r="B7" s="33" t="s">
        <v>377</v>
      </c>
      <c r="C7" s="30" t="s">
        <v>242</v>
      </c>
      <c r="D7" s="34" t="s">
        <v>947</v>
      </c>
      <c r="E7" s="35" t="s">
        <v>948</v>
      </c>
      <c r="F7" s="30"/>
      <c r="G7" s="33"/>
      <c r="H7" s="36">
        <f>IFERROR(SUM(I7,L7),0)</f>
        <v>1059</v>
      </c>
      <c r="I7" s="36">
        <f>IFERROR(SUM(J7,K7),0)</f>
        <v>1059</v>
      </c>
      <c r="J7" s="36">
        <f>J8+J13+J18+J23+J28+J33+J38+J43+J48+J53+J58+J63+J68+J73+J78+J83+J88+J93+J98+J103+J108+J113+J118+J123+J128+J133+J138+J143+J148+J153+J158+J163+J168+J173+J178</f>
        <v>1059</v>
      </c>
      <c r="K7" s="36">
        <f>K8+K13+K18+K23+K28+K33+K38+K43+K48+K53+K58+K63+K68+K73+K78+K83+K88+K93+K98+K103+K108+K113+K118+K123+K128+K133+K138+K143+K148+K153+K158+K163+K168+K173+K178</f>
        <v>0</v>
      </c>
      <c r="L7" s="36">
        <f>L8+L13+L18+L23+L28+L33+L38+L43+L48+L53+L58+L63+L68+L73+L78+L83+L88+L93+L98+L103+L108+L113+L118+L123+L128+L133+L138+L143+L148+L153+L158+L163+L168+L173+L178</f>
        <v>0</v>
      </c>
      <c r="M7" s="33"/>
      <c r="N7" s="33"/>
      <c r="O7" s="35"/>
      <c r="P7" s="35"/>
      <c r="Q7" s="33"/>
      <c r="R7" s="33"/>
      <c r="S7" s="35"/>
      <c r="T7" s="35"/>
      <c r="U7" s="35"/>
    </row>
    <row r="8" ht="22.5" customHeight="1" spans="1:21">
      <c r="A8" s="37" t="s">
        <v>949</v>
      </c>
      <c r="B8" s="37" t="s">
        <v>381</v>
      </c>
      <c r="C8" s="37" t="s">
        <v>246</v>
      </c>
      <c r="D8" s="38" t="s">
        <v>950</v>
      </c>
      <c r="E8" s="38" t="s">
        <v>951</v>
      </c>
      <c r="F8" s="37"/>
      <c r="G8" s="37"/>
      <c r="H8" s="36">
        <f>IFERROR(SUM(I8,L8),0)</f>
        <v>0</v>
      </c>
      <c r="I8" s="36">
        <f>IFERROR(SUM(J8:K8),0)</f>
        <v>0</v>
      </c>
      <c r="J8" s="36">
        <f>IFERROR(SUM(J9:J12),0)</f>
        <v>0</v>
      </c>
      <c r="K8" s="36">
        <f>IFERROR(SUM(K9:K12),0)</f>
        <v>0</v>
      </c>
      <c r="L8" s="36">
        <f>IFERROR(SUM(L9:L12),0)</f>
        <v>0</v>
      </c>
      <c r="M8" s="37"/>
      <c r="N8" s="37"/>
      <c r="O8" s="38"/>
      <c r="P8" s="38"/>
      <c r="Q8" s="37"/>
      <c r="R8" s="37"/>
      <c r="S8" s="38"/>
      <c r="T8" s="38"/>
      <c r="U8" s="38"/>
    </row>
    <row r="9" ht="22.5" customHeight="1" spans="1:21">
      <c r="A9" s="37" t="s">
        <v>952</v>
      </c>
      <c r="B9" s="37" t="s">
        <v>384</v>
      </c>
      <c r="C9" s="37" t="s">
        <v>250</v>
      </c>
      <c r="D9" s="38" t="s">
        <v>141</v>
      </c>
      <c r="E9" s="38" t="s">
        <v>953</v>
      </c>
      <c r="F9" s="37"/>
      <c r="G9" s="37"/>
      <c r="H9" s="36">
        <f>IFERROR(SUM(I9,L9),0)</f>
        <v>0</v>
      </c>
      <c r="I9" s="36">
        <f>IFERROR(SUM(J9,K9),0)</f>
        <v>0</v>
      </c>
      <c r="J9" s="36">
        <v>0</v>
      </c>
      <c r="K9" s="36">
        <v>0</v>
      </c>
      <c r="L9" s="36">
        <v>0</v>
      </c>
      <c r="M9" s="37"/>
      <c r="N9" s="37"/>
      <c r="O9" s="38"/>
      <c r="P9" s="38"/>
      <c r="Q9" s="37"/>
      <c r="R9" s="37"/>
      <c r="S9" s="38"/>
      <c r="T9" s="38"/>
      <c r="U9" s="38"/>
    </row>
    <row r="10" ht="22.5" customHeight="1" spans="1:21">
      <c r="A10" s="37" t="s">
        <v>954</v>
      </c>
      <c r="B10" s="37" t="s">
        <v>388</v>
      </c>
      <c r="C10" s="37" t="s">
        <v>270</v>
      </c>
      <c r="D10" s="38" t="s">
        <v>145</v>
      </c>
      <c r="E10" s="38" t="s">
        <v>955</v>
      </c>
      <c r="F10" s="37"/>
      <c r="G10" s="37"/>
      <c r="H10" s="36">
        <f>IFERROR(SUM(I10,L10),0)</f>
        <v>0</v>
      </c>
      <c r="I10" s="36">
        <f>IFERROR(SUM(J10,K10),0)</f>
        <v>0</v>
      </c>
      <c r="J10" s="36">
        <v>0</v>
      </c>
      <c r="K10" s="36">
        <v>0</v>
      </c>
      <c r="L10" s="36">
        <v>0</v>
      </c>
      <c r="M10" s="37"/>
      <c r="N10" s="37"/>
      <c r="O10" s="38"/>
      <c r="P10" s="38"/>
      <c r="Q10" s="37"/>
      <c r="R10" s="37"/>
      <c r="S10" s="38"/>
      <c r="T10" s="38"/>
      <c r="U10" s="38"/>
    </row>
    <row r="11" ht="22.5" customHeight="1" spans="1:21">
      <c r="A11" s="37" t="s">
        <v>956</v>
      </c>
      <c r="B11" s="37" t="s">
        <v>392</v>
      </c>
      <c r="C11" s="37" t="s">
        <v>334</v>
      </c>
      <c r="D11" s="38" t="s">
        <v>149</v>
      </c>
      <c r="E11" s="38" t="s">
        <v>957</v>
      </c>
      <c r="F11" s="37"/>
      <c r="G11" s="37"/>
      <c r="H11" s="36">
        <f>IFERROR(SUM(I11,L11),0)</f>
        <v>0</v>
      </c>
      <c r="I11" s="36">
        <f>IFERROR(SUM(J11,K11),0)</f>
        <v>0</v>
      </c>
      <c r="J11" s="36">
        <v>0</v>
      </c>
      <c r="K11" s="36">
        <v>0</v>
      </c>
      <c r="L11" s="36">
        <v>0</v>
      </c>
      <c r="M11" s="37"/>
      <c r="N11" s="37"/>
      <c r="O11" s="38"/>
      <c r="P11" s="38"/>
      <c r="Q11" s="37"/>
      <c r="R11" s="37"/>
      <c r="S11" s="38"/>
      <c r="T11" s="38"/>
      <c r="U11" s="38"/>
    </row>
    <row r="12" ht="22.5" customHeight="1" spans="1:21">
      <c r="A12" s="37" t="s">
        <v>958</v>
      </c>
      <c r="B12" s="37" t="s">
        <v>396</v>
      </c>
      <c r="C12" s="37" t="s">
        <v>338</v>
      </c>
      <c r="D12" s="38" t="s">
        <v>153</v>
      </c>
      <c r="E12" s="38" t="s">
        <v>959</v>
      </c>
      <c r="F12" s="37"/>
      <c r="G12" s="37"/>
      <c r="H12" s="36">
        <f>IFERROR(SUM(I12,L12),0)</f>
        <v>0</v>
      </c>
      <c r="I12" s="36">
        <f>IFERROR(SUM(J12,K12),0)</f>
        <v>0</v>
      </c>
      <c r="J12" s="36">
        <v>0</v>
      </c>
      <c r="K12" s="36">
        <v>0</v>
      </c>
      <c r="L12" s="36">
        <v>0</v>
      </c>
      <c r="M12" s="37"/>
      <c r="N12" s="37"/>
      <c r="O12" s="38"/>
      <c r="P12" s="38"/>
      <c r="Q12" s="37"/>
      <c r="R12" s="37"/>
      <c r="S12" s="38"/>
      <c r="T12" s="38"/>
      <c r="U12" s="38"/>
    </row>
    <row r="13" ht="22.5" customHeight="1" spans="1:21">
      <c r="A13" s="37" t="s">
        <v>960</v>
      </c>
      <c r="B13" s="37" t="s">
        <v>400</v>
      </c>
      <c r="C13" s="37" t="s">
        <v>356</v>
      </c>
      <c r="D13" s="38" t="s">
        <v>961</v>
      </c>
      <c r="E13" s="38" t="s">
        <v>962</v>
      </c>
      <c r="F13" s="37"/>
      <c r="G13" s="37"/>
      <c r="H13" s="36">
        <f>IFERROR(SUM(I13,L13),0)</f>
        <v>0</v>
      </c>
      <c r="I13" s="36">
        <f>IFERROR(SUM(J13:K13),0)</f>
        <v>0</v>
      </c>
      <c r="J13" s="36">
        <f>IFERROR(SUM(J14:J17),0)</f>
        <v>0</v>
      </c>
      <c r="K13" s="36">
        <f>IFERROR(SUM(K14:K17),0)</f>
        <v>0</v>
      </c>
      <c r="L13" s="36">
        <f>IFERROR(SUM(L14:L17),0)</f>
        <v>0</v>
      </c>
      <c r="M13" s="37"/>
      <c r="N13" s="37"/>
      <c r="O13" s="38"/>
      <c r="P13" s="38"/>
      <c r="Q13" s="37"/>
      <c r="R13" s="37"/>
      <c r="S13" s="38"/>
      <c r="T13" s="38"/>
      <c r="U13" s="38"/>
    </row>
    <row r="14" ht="22.5" customHeight="1" spans="1:21">
      <c r="A14" s="37" t="s">
        <v>963</v>
      </c>
      <c r="B14" s="37" t="s">
        <v>404</v>
      </c>
      <c r="C14" s="37" t="s">
        <v>360</v>
      </c>
      <c r="D14" s="38" t="s">
        <v>205</v>
      </c>
      <c r="E14" s="38" t="s">
        <v>953</v>
      </c>
      <c r="F14" s="37"/>
      <c r="G14" s="37"/>
      <c r="H14" s="36">
        <f>IFERROR(SUM(I14,L14),0)</f>
        <v>0</v>
      </c>
      <c r="I14" s="36">
        <f>IFERROR(SUM(J14,K14),0)</f>
        <v>0</v>
      </c>
      <c r="J14" s="36">
        <v>0</v>
      </c>
      <c r="K14" s="36">
        <v>0</v>
      </c>
      <c r="L14" s="36">
        <v>0</v>
      </c>
      <c r="M14" s="37"/>
      <c r="N14" s="37"/>
      <c r="O14" s="38"/>
      <c r="P14" s="38"/>
      <c r="Q14" s="37"/>
      <c r="R14" s="37"/>
      <c r="S14" s="38"/>
      <c r="T14" s="38"/>
      <c r="U14" s="38"/>
    </row>
    <row r="15" ht="22.5" customHeight="1" spans="1:21">
      <c r="A15" s="37" t="s">
        <v>964</v>
      </c>
      <c r="B15" s="37" t="s">
        <v>408</v>
      </c>
      <c r="C15" s="37" t="s">
        <v>474</v>
      </c>
      <c r="D15" s="38" t="s">
        <v>209</v>
      </c>
      <c r="E15" s="38" t="s">
        <v>955</v>
      </c>
      <c r="F15" s="37"/>
      <c r="G15" s="37"/>
      <c r="H15" s="36">
        <f>IFERROR(SUM(I15,L15),0)</f>
        <v>0</v>
      </c>
      <c r="I15" s="36">
        <f>IFERROR(SUM(J15,K15),0)</f>
        <v>0</v>
      </c>
      <c r="J15" s="36">
        <v>0</v>
      </c>
      <c r="K15" s="36">
        <v>0</v>
      </c>
      <c r="L15" s="36">
        <v>0</v>
      </c>
      <c r="M15" s="37"/>
      <c r="N15" s="37"/>
      <c r="O15" s="38"/>
      <c r="P15" s="38"/>
      <c r="Q15" s="37"/>
      <c r="R15" s="37"/>
      <c r="S15" s="38"/>
      <c r="T15" s="38"/>
      <c r="U15" s="38"/>
    </row>
    <row r="16" ht="22.5" customHeight="1" spans="1:21">
      <c r="A16" s="37" t="s">
        <v>965</v>
      </c>
      <c r="B16" s="37" t="s">
        <v>412</v>
      </c>
      <c r="C16" s="37" t="s">
        <v>479</v>
      </c>
      <c r="D16" s="38" t="s">
        <v>213</v>
      </c>
      <c r="E16" s="38" t="s">
        <v>957</v>
      </c>
      <c r="F16" s="37"/>
      <c r="G16" s="37"/>
      <c r="H16" s="36">
        <f>IFERROR(SUM(I16,L16),0)</f>
        <v>0</v>
      </c>
      <c r="I16" s="36">
        <f>IFERROR(SUM(J16,K16),0)</f>
        <v>0</v>
      </c>
      <c r="J16" s="36">
        <v>0</v>
      </c>
      <c r="K16" s="36">
        <v>0</v>
      </c>
      <c r="L16" s="36">
        <v>0</v>
      </c>
      <c r="M16" s="37"/>
      <c r="N16" s="37"/>
      <c r="O16" s="38"/>
      <c r="P16" s="38"/>
      <c r="Q16" s="37"/>
      <c r="R16" s="37"/>
      <c r="S16" s="38"/>
      <c r="T16" s="38"/>
      <c r="U16" s="38"/>
    </row>
    <row r="17" ht="22.5" customHeight="1" spans="1:21">
      <c r="A17" s="37" t="s">
        <v>966</v>
      </c>
      <c r="B17" s="37" t="s">
        <v>416</v>
      </c>
      <c r="C17" s="37" t="s">
        <v>484</v>
      </c>
      <c r="D17" s="38" t="s">
        <v>217</v>
      </c>
      <c r="E17" s="38" t="s">
        <v>959</v>
      </c>
      <c r="F17" s="37"/>
      <c r="G17" s="37"/>
      <c r="H17" s="36">
        <f>IFERROR(SUM(I17,L17),0)</f>
        <v>0</v>
      </c>
      <c r="I17" s="36">
        <f>IFERROR(SUM(J17,K17),0)</f>
        <v>0</v>
      </c>
      <c r="J17" s="36">
        <v>0</v>
      </c>
      <c r="K17" s="36">
        <v>0</v>
      </c>
      <c r="L17" s="36">
        <v>0</v>
      </c>
      <c r="M17" s="37"/>
      <c r="N17" s="37"/>
      <c r="O17" s="38"/>
      <c r="P17" s="38"/>
      <c r="Q17" s="37"/>
      <c r="R17" s="37"/>
      <c r="S17" s="38"/>
      <c r="T17" s="38"/>
      <c r="U17" s="38"/>
    </row>
    <row r="18" ht="22.5" customHeight="1" spans="1:21">
      <c r="A18" s="37" t="s">
        <v>967</v>
      </c>
      <c r="B18" s="37" t="s">
        <v>421</v>
      </c>
      <c r="C18" s="37" t="s">
        <v>801</v>
      </c>
      <c r="D18" s="38" t="s">
        <v>968</v>
      </c>
      <c r="E18" s="38" t="s">
        <v>969</v>
      </c>
      <c r="F18" s="37"/>
      <c r="G18" s="37"/>
      <c r="H18" s="36">
        <f>IFERROR(SUM(I18,L18),0)</f>
        <v>0</v>
      </c>
      <c r="I18" s="36">
        <f>IFERROR(SUM(J18:K18),0)</f>
        <v>0</v>
      </c>
      <c r="J18" s="36">
        <f>IFERROR(SUM(J19:J22),0)</f>
        <v>0</v>
      </c>
      <c r="K18" s="36">
        <f>IFERROR(SUM(K19:K22),0)</f>
        <v>0</v>
      </c>
      <c r="L18" s="36">
        <f>IFERROR(SUM(L19:L22),0)</f>
        <v>0</v>
      </c>
      <c r="M18" s="37"/>
      <c r="N18" s="37"/>
      <c r="O18" s="38"/>
      <c r="P18" s="38"/>
      <c r="Q18" s="37"/>
      <c r="R18" s="37"/>
      <c r="S18" s="38"/>
      <c r="T18" s="38"/>
      <c r="U18" s="38"/>
    </row>
    <row r="19" ht="22.5" customHeight="1" spans="1:21">
      <c r="A19" s="37" t="s">
        <v>970</v>
      </c>
      <c r="B19" s="37" t="s">
        <v>426</v>
      </c>
      <c r="C19" s="37" t="s">
        <v>803</v>
      </c>
      <c r="D19" s="38" t="s">
        <v>971</v>
      </c>
      <c r="E19" s="38" t="s">
        <v>953</v>
      </c>
      <c r="F19" s="37"/>
      <c r="G19" s="37"/>
      <c r="H19" s="36">
        <f>IFERROR(SUM(I19,L19),0)</f>
        <v>0</v>
      </c>
      <c r="I19" s="36">
        <f>IFERROR(SUM(J19,K19),0)</f>
        <v>0</v>
      </c>
      <c r="J19" s="36">
        <v>0</v>
      </c>
      <c r="K19" s="36">
        <v>0</v>
      </c>
      <c r="L19" s="36">
        <v>0</v>
      </c>
      <c r="M19" s="37"/>
      <c r="N19" s="37"/>
      <c r="O19" s="38"/>
      <c r="P19" s="38"/>
      <c r="Q19" s="37"/>
      <c r="R19" s="37"/>
      <c r="S19" s="38"/>
      <c r="T19" s="38"/>
      <c r="U19" s="38"/>
    </row>
    <row r="20" ht="22.5" customHeight="1" spans="1:21">
      <c r="A20" s="37" t="s">
        <v>972</v>
      </c>
      <c r="B20" s="37" t="s">
        <v>431</v>
      </c>
      <c r="C20" s="37" t="s">
        <v>807</v>
      </c>
      <c r="D20" s="38" t="s">
        <v>973</v>
      </c>
      <c r="E20" s="38" t="s">
        <v>955</v>
      </c>
      <c r="F20" s="37"/>
      <c r="G20" s="37"/>
      <c r="H20" s="36">
        <f>IFERROR(SUM(I20,L20),0)</f>
        <v>0</v>
      </c>
      <c r="I20" s="36">
        <f>IFERROR(SUM(J20,K20),0)</f>
        <v>0</v>
      </c>
      <c r="J20" s="36">
        <v>0</v>
      </c>
      <c r="K20" s="36">
        <v>0</v>
      </c>
      <c r="L20" s="36">
        <v>0</v>
      </c>
      <c r="M20" s="37"/>
      <c r="N20" s="37"/>
      <c r="O20" s="38"/>
      <c r="P20" s="38"/>
      <c r="Q20" s="37"/>
      <c r="R20" s="37"/>
      <c r="S20" s="38"/>
      <c r="T20" s="38"/>
      <c r="U20" s="38"/>
    </row>
    <row r="21" ht="22.5" customHeight="1" spans="1:21">
      <c r="A21" s="37" t="s">
        <v>974</v>
      </c>
      <c r="B21" s="37" t="s">
        <v>436</v>
      </c>
      <c r="C21" s="37" t="s">
        <v>809</v>
      </c>
      <c r="D21" s="38" t="s">
        <v>975</v>
      </c>
      <c r="E21" s="38" t="s">
        <v>957</v>
      </c>
      <c r="F21" s="37"/>
      <c r="G21" s="37"/>
      <c r="H21" s="36">
        <f>IFERROR(SUM(I21,L21),0)</f>
        <v>0</v>
      </c>
      <c r="I21" s="36">
        <f>IFERROR(SUM(J21,K21),0)</f>
        <v>0</v>
      </c>
      <c r="J21" s="36">
        <v>0</v>
      </c>
      <c r="K21" s="36">
        <v>0</v>
      </c>
      <c r="L21" s="36">
        <v>0</v>
      </c>
      <c r="M21" s="37"/>
      <c r="N21" s="37"/>
      <c r="O21" s="38"/>
      <c r="P21" s="38"/>
      <c r="Q21" s="37"/>
      <c r="R21" s="37"/>
      <c r="S21" s="38"/>
      <c r="T21" s="38"/>
      <c r="U21" s="38"/>
    </row>
    <row r="22" ht="22.5" customHeight="1" spans="1:21">
      <c r="A22" s="37" t="s">
        <v>976</v>
      </c>
      <c r="B22" s="37" t="s">
        <v>441</v>
      </c>
      <c r="C22" s="37" t="s">
        <v>811</v>
      </c>
      <c r="D22" s="38" t="s">
        <v>977</v>
      </c>
      <c r="E22" s="38" t="s">
        <v>959</v>
      </c>
      <c r="F22" s="37"/>
      <c r="G22" s="37"/>
      <c r="H22" s="36">
        <f>IFERROR(SUM(I22,L22),0)</f>
        <v>0</v>
      </c>
      <c r="I22" s="36">
        <f>IFERROR(SUM(J22,K22),0)</f>
        <v>0</v>
      </c>
      <c r="J22" s="36">
        <v>0</v>
      </c>
      <c r="K22" s="36">
        <v>0</v>
      </c>
      <c r="L22" s="36">
        <v>0</v>
      </c>
      <c r="M22" s="37"/>
      <c r="N22" s="37"/>
      <c r="O22" s="38"/>
      <c r="P22" s="38"/>
      <c r="Q22" s="37"/>
      <c r="R22" s="37"/>
      <c r="S22" s="38"/>
      <c r="T22" s="38"/>
      <c r="U22" s="38"/>
    </row>
    <row r="23" ht="22.5" customHeight="1" spans="1:21">
      <c r="A23" s="37" t="s">
        <v>978</v>
      </c>
      <c r="B23" s="37" t="s">
        <v>446</v>
      </c>
      <c r="C23" s="37" t="s">
        <v>821</v>
      </c>
      <c r="D23" s="38" t="s">
        <v>979</v>
      </c>
      <c r="E23" s="38" t="s">
        <v>980</v>
      </c>
      <c r="F23" s="37"/>
      <c r="G23" s="37"/>
      <c r="H23" s="36">
        <f>IFERROR(SUM(I23,L23),0)</f>
        <v>0</v>
      </c>
      <c r="I23" s="36">
        <f>IFERROR(SUM(J23:K23),0)</f>
        <v>0</v>
      </c>
      <c r="J23" s="36">
        <f>IFERROR(SUM(J24:J27),0)</f>
        <v>0</v>
      </c>
      <c r="K23" s="36">
        <f>IFERROR(SUM(K24:K27),0)</f>
        <v>0</v>
      </c>
      <c r="L23" s="36">
        <f>IFERROR(SUM(L24:L27),0)</f>
        <v>0</v>
      </c>
      <c r="M23" s="37"/>
      <c r="N23" s="37"/>
      <c r="O23" s="38"/>
      <c r="P23" s="38"/>
      <c r="Q23" s="37"/>
      <c r="R23" s="37"/>
      <c r="S23" s="38"/>
      <c r="T23" s="38"/>
      <c r="U23" s="38"/>
    </row>
    <row r="24" ht="22.5" customHeight="1" spans="1:21">
      <c r="A24" s="37" t="s">
        <v>981</v>
      </c>
      <c r="B24" s="37" t="s">
        <v>451</v>
      </c>
      <c r="C24" s="37" t="s">
        <v>982</v>
      </c>
      <c r="D24" s="38" t="s">
        <v>983</v>
      </c>
      <c r="E24" s="38" t="s">
        <v>953</v>
      </c>
      <c r="F24" s="37"/>
      <c r="G24" s="37"/>
      <c r="H24" s="36">
        <f>IFERROR(SUM(I24,L24),0)</f>
        <v>0</v>
      </c>
      <c r="I24" s="36">
        <f>IFERROR(SUM(J24,K24),0)</f>
        <v>0</v>
      </c>
      <c r="J24" s="36">
        <v>0</v>
      </c>
      <c r="K24" s="36">
        <v>0</v>
      </c>
      <c r="L24" s="36">
        <v>0</v>
      </c>
      <c r="M24" s="37"/>
      <c r="N24" s="37"/>
      <c r="O24" s="38"/>
      <c r="P24" s="38"/>
      <c r="Q24" s="37"/>
      <c r="R24" s="37"/>
      <c r="S24" s="38"/>
      <c r="T24" s="38"/>
      <c r="U24" s="38"/>
    </row>
    <row r="25" ht="22.5" customHeight="1" spans="1:21">
      <c r="A25" s="37" t="s">
        <v>984</v>
      </c>
      <c r="B25" s="37" t="s">
        <v>456</v>
      </c>
      <c r="C25" s="37" t="s">
        <v>985</v>
      </c>
      <c r="D25" s="38" t="s">
        <v>986</v>
      </c>
      <c r="E25" s="38" t="s">
        <v>955</v>
      </c>
      <c r="F25" s="37"/>
      <c r="G25" s="37"/>
      <c r="H25" s="36">
        <f>IFERROR(SUM(I25,L25),0)</f>
        <v>0</v>
      </c>
      <c r="I25" s="36">
        <f>IFERROR(SUM(J25,K25),0)</f>
        <v>0</v>
      </c>
      <c r="J25" s="36">
        <v>0</v>
      </c>
      <c r="K25" s="36">
        <v>0</v>
      </c>
      <c r="L25" s="36">
        <v>0</v>
      </c>
      <c r="M25" s="37"/>
      <c r="N25" s="37"/>
      <c r="O25" s="38"/>
      <c r="P25" s="38"/>
      <c r="Q25" s="37"/>
      <c r="R25" s="37"/>
      <c r="S25" s="38"/>
      <c r="T25" s="38"/>
      <c r="U25" s="38"/>
    </row>
    <row r="26" ht="22.5" customHeight="1" spans="1:21">
      <c r="A26" s="37" t="s">
        <v>987</v>
      </c>
      <c r="B26" s="37" t="s">
        <v>461</v>
      </c>
      <c r="C26" s="37" t="s">
        <v>988</v>
      </c>
      <c r="D26" s="38" t="s">
        <v>989</v>
      </c>
      <c r="E26" s="38" t="s">
        <v>957</v>
      </c>
      <c r="F26" s="37"/>
      <c r="G26" s="37"/>
      <c r="H26" s="36">
        <f>IFERROR(SUM(I26,L26),0)</f>
        <v>0</v>
      </c>
      <c r="I26" s="36">
        <f>IFERROR(SUM(J26,K26),0)</f>
        <v>0</v>
      </c>
      <c r="J26" s="36">
        <v>0</v>
      </c>
      <c r="K26" s="36">
        <v>0</v>
      </c>
      <c r="L26" s="36">
        <v>0</v>
      </c>
      <c r="M26" s="37"/>
      <c r="N26" s="37"/>
      <c r="O26" s="38"/>
      <c r="P26" s="38"/>
      <c r="Q26" s="37"/>
      <c r="R26" s="37"/>
      <c r="S26" s="38"/>
      <c r="T26" s="38"/>
      <c r="U26" s="38"/>
    </row>
    <row r="27" ht="22.5" customHeight="1" spans="1:21">
      <c r="A27" s="37" t="s">
        <v>990</v>
      </c>
      <c r="B27" s="37" t="s">
        <v>466</v>
      </c>
      <c r="C27" s="37" t="s">
        <v>991</v>
      </c>
      <c r="D27" s="38" t="s">
        <v>992</v>
      </c>
      <c r="E27" s="38" t="s">
        <v>959</v>
      </c>
      <c r="F27" s="37"/>
      <c r="G27" s="37"/>
      <c r="H27" s="36">
        <f>IFERROR(SUM(I27,L27),0)</f>
        <v>0</v>
      </c>
      <c r="I27" s="36">
        <f>IFERROR(SUM(J27,K27),0)</f>
        <v>0</v>
      </c>
      <c r="J27" s="36">
        <v>0</v>
      </c>
      <c r="K27" s="36">
        <v>0</v>
      </c>
      <c r="L27" s="36">
        <v>0</v>
      </c>
      <c r="M27" s="37"/>
      <c r="N27" s="37"/>
      <c r="O27" s="38"/>
      <c r="P27" s="38"/>
      <c r="Q27" s="37"/>
      <c r="R27" s="37"/>
      <c r="S27" s="38"/>
      <c r="T27" s="38"/>
      <c r="U27" s="38"/>
    </row>
    <row r="28" ht="22.5" customHeight="1" spans="1:21">
      <c r="A28" s="37" t="s">
        <v>993</v>
      </c>
      <c r="B28" s="37" t="s">
        <v>469</v>
      </c>
      <c r="C28" s="37" t="s">
        <v>825</v>
      </c>
      <c r="D28" s="38" t="s">
        <v>994</v>
      </c>
      <c r="E28" s="38" t="s">
        <v>995</v>
      </c>
      <c r="F28" s="37"/>
      <c r="G28" s="37"/>
      <c r="H28" s="36">
        <f>IFERROR(SUM(I28,L28),0)</f>
        <v>0</v>
      </c>
      <c r="I28" s="36">
        <f>IFERROR(SUM(J28:K28),0)</f>
        <v>0</v>
      </c>
      <c r="J28" s="36">
        <f>IFERROR(SUM(J29:J32),0)</f>
        <v>0</v>
      </c>
      <c r="K28" s="36">
        <f>IFERROR(SUM(K29:K32),0)</f>
        <v>0</v>
      </c>
      <c r="L28" s="36">
        <f>IFERROR(SUM(L29:L32),0)</f>
        <v>0</v>
      </c>
      <c r="M28" s="37"/>
      <c r="N28" s="37"/>
      <c r="O28" s="38"/>
      <c r="P28" s="38"/>
      <c r="Q28" s="37"/>
      <c r="R28" s="37"/>
      <c r="S28" s="38"/>
      <c r="T28" s="38"/>
      <c r="U28" s="38"/>
    </row>
    <row r="29" ht="22.5" customHeight="1" spans="1:21">
      <c r="A29" s="37" t="s">
        <v>996</v>
      </c>
      <c r="B29" s="37" t="s">
        <v>473</v>
      </c>
      <c r="C29" s="37" t="s">
        <v>997</v>
      </c>
      <c r="D29" s="38" t="s">
        <v>998</v>
      </c>
      <c r="E29" s="38" t="s">
        <v>953</v>
      </c>
      <c r="F29" s="37"/>
      <c r="G29" s="37"/>
      <c r="H29" s="36">
        <f>IFERROR(SUM(I29,L29),0)</f>
        <v>0</v>
      </c>
      <c r="I29" s="36">
        <f>IFERROR(SUM(J29,K29),0)</f>
        <v>0</v>
      </c>
      <c r="J29" s="36">
        <v>0</v>
      </c>
      <c r="K29" s="36">
        <v>0</v>
      </c>
      <c r="L29" s="36">
        <v>0</v>
      </c>
      <c r="M29" s="37"/>
      <c r="N29" s="37"/>
      <c r="O29" s="38"/>
      <c r="P29" s="38"/>
      <c r="Q29" s="37"/>
      <c r="R29" s="37"/>
      <c r="S29" s="38"/>
      <c r="T29" s="38"/>
      <c r="U29" s="38"/>
    </row>
    <row r="30" ht="22.5" customHeight="1" spans="1:21">
      <c r="A30" s="37" t="s">
        <v>999</v>
      </c>
      <c r="B30" s="37" t="s">
        <v>478</v>
      </c>
      <c r="C30" s="37" t="s">
        <v>1000</v>
      </c>
      <c r="D30" s="38" t="s">
        <v>1001</v>
      </c>
      <c r="E30" s="38" t="s">
        <v>955</v>
      </c>
      <c r="F30" s="37"/>
      <c r="G30" s="37"/>
      <c r="H30" s="36">
        <f>IFERROR(SUM(I30,L30),0)</f>
        <v>0</v>
      </c>
      <c r="I30" s="36">
        <f>IFERROR(SUM(J30,K30),0)</f>
        <v>0</v>
      </c>
      <c r="J30" s="36">
        <v>0</v>
      </c>
      <c r="K30" s="36">
        <v>0</v>
      </c>
      <c r="L30" s="36">
        <v>0</v>
      </c>
      <c r="M30" s="37"/>
      <c r="N30" s="37"/>
      <c r="O30" s="38"/>
      <c r="P30" s="38"/>
      <c r="Q30" s="37"/>
      <c r="R30" s="37"/>
      <c r="S30" s="38"/>
      <c r="T30" s="38"/>
      <c r="U30" s="38"/>
    </row>
    <row r="31" ht="22.5" customHeight="1" spans="1:21">
      <c r="A31" s="37" t="s">
        <v>1002</v>
      </c>
      <c r="B31" s="37" t="s">
        <v>483</v>
      </c>
      <c r="C31" s="37" t="s">
        <v>1003</v>
      </c>
      <c r="D31" s="38" t="s">
        <v>1004</v>
      </c>
      <c r="E31" s="38" t="s">
        <v>957</v>
      </c>
      <c r="F31" s="37"/>
      <c r="G31" s="37"/>
      <c r="H31" s="36">
        <f>IFERROR(SUM(I31,L31),0)</f>
        <v>0</v>
      </c>
      <c r="I31" s="36">
        <f>IFERROR(SUM(J31,K31),0)</f>
        <v>0</v>
      </c>
      <c r="J31" s="36">
        <v>0</v>
      </c>
      <c r="K31" s="36">
        <v>0</v>
      </c>
      <c r="L31" s="36">
        <v>0</v>
      </c>
      <c r="M31" s="37"/>
      <c r="N31" s="37"/>
      <c r="O31" s="38"/>
      <c r="P31" s="38"/>
      <c r="Q31" s="37"/>
      <c r="R31" s="37"/>
      <c r="S31" s="38"/>
      <c r="T31" s="38"/>
      <c r="U31" s="38"/>
    </row>
    <row r="32" ht="22.5" customHeight="1" spans="1:21">
      <c r="A32" s="37" t="s">
        <v>1005</v>
      </c>
      <c r="B32" s="37" t="s">
        <v>488</v>
      </c>
      <c r="C32" s="37" t="s">
        <v>1006</v>
      </c>
      <c r="D32" s="38" t="s">
        <v>1007</v>
      </c>
      <c r="E32" s="38" t="s">
        <v>959</v>
      </c>
      <c r="F32" s="37"/>
      <c r="G32" s="37"/>
      <c r="H32" s="36">
        <f>IFERROR(SUM(I32,L32),0)</f>
        <v>0</v>
      </c>
      <c r="I32" s="36">
        <f>IFERROR(SUM(J32,K32),0)</f>
        <v>0</v>
      </c>
      <c r="J32" s="36">
        <v>0</v>
      </c>
      <c r="K32" s="36">
        <v>0</v>
      </c>
      <c r="L32" s="36">
        <v>0</v>
      </c>
      <c r="M32" s="37"/>
      <c r="N32" s="37"/>
      <c r="O32" s="38"/>
      <c r="P32" s="38"/>
      <c r="Q32" s="37"/>
      <c r="R32" s="37"/>
      <c r="S32" s="38"/>
      <c r="T32" s="38"/>
      <c r="U32" s="38"/>
    </row>
    <row r="33" ht="22.5" customHeight="1" spans="1:21">
      <c r="A33" s="37" t="s">
        <v>1008</v>
      </c>
      <c r="B33" s="37" t="s">
        <v>493</v>
      </c>
      <c r="C33" s="37" t="s">
        <v>832</v>
      </c>
      <c r="D33" s="38" t="s">
        <v>1009</v>
      </c>
      <c r="E33" s="38" t="s">
        <v>1010</v>
      </c>
      <c r="F33" s="37"/>
      <c r="G33" s="37"/>
      <c r="H33" s="36">
        <f>IFERROR(SUM(I33,L33),0)</f>
        <v>0</v>
      </c>
      <c r="I33" s="36">
        <f>IFERROR(SUM(J33:K33),0)</f>
        <v>0</v>
      </c>
      <c r="J33" s="36">
        <f>IFERROR(SUM(J34:J37),0)</f>
        <v>0</v>
      </c>
      <c r="K33" s="36">
        <f>IFERROR(SUM(K34:K37),0)</f>
        <v>0</v>
      </c>
      <c r="L33" s="36">
        <f>IFERROR(SUM(L34:L37),0)</f>
        <v>0</v>
      </c>
      <c r="M33" s="37"/>
      <c r="N33" s="37"/>
      <c r="O33" s="38"/>
      <c r="P33" s="38"/>
      <c r="Q33" s="37"/>
      <c r="R33" s="37"/>
      <c r="S33" s="38"/>
      <c r="T33" s="38"/>
      <c r="U33" s="38"/>
    </row>
    <row r="34" ht="22.5" customHeight="1" spans="1:21">
      <c r="A34" s="37" t="s">
        <v>1011</v>
      </c>
      <c r="B34" s="37" t="s">
        <v>498</v>
      </c>
      <c r="C34" s="37" t="s">
        <v>1012</v>
      </c>
      <c r="D34" s="38" t="s">
        <v>1013</v>
      </c>
      <c r="E34" s="38" t="s">
        <v>953</v>
      </c>
      <c r="F34" s="37"/>
      <c r="G34" s="37"/>
      <c r="H34" s="36">
        <f>IFERROR(SUM(I34,L34),0)</f>
        <v>0</v>
      </c>
      <c r="I34" s="36">
        <f>IFERROR(SUM(J34,K34),0)</f>
        <v>0</v>
      </c>
      <c r="J34" s="36">
        <v>0</v>
      </c>
      <c r="K34" s="36">
        <v>0</v>
      </c>
      <c r="L34" s="36">
        <v>0</v>
      </c>
      <c r="M34" s="37"/>
      <c r="N34" s="37"/>
      <c r="O34" s="38"/>
      <c r="P34" s="38"/>
      <c r="Q34" s="37"/>
      <c r="R34" s="37"/>
      <c r="S34" s="38"/>
      <c r="T34" s="38"/>
      <c r="U34" s="38"/>
    </row>
    <row r="35" ht="22.5" customHeight="1" spans="1:21">
      <c r="A35" s="37" t="s">
        <v>1014</v>
      </c>
      <c r="B35" s="37" t="s">
        <v>503</v>
      </c>
      <c r="C35" s="37" t="s">
        <v>1015</v>
      </c>
      <c r="D35" s="38" t="s">
        <v>1016</v>
      </c>
      <c r="E35" s="38" t="s">
        <v>955</v>
      </c>
      <c r="F35" s="37"/>
      <c r="G35" s="37"/>
      <c r="H35" s="36">
        <f>IFERROR(SUM(I35,L35),0)</f>
        <v>0</v>
      </c>
      <c r="I35" s="36">
        <f>IFERROR(SUM(J35,K35),0)</f>
        <v>0</v>
      </c>
      <c r="J35" s="36">
        <v>0</v>
      </c>
      <c r="K35" s="36">
        <v>0</v>
      </c>
      <c r="L35" s="36">
        <v>0</v>
      </c>
      <c r="M35" s="37"/>
      <c r="N35" s="37"/>
      <c r="O35" s="38"/>
      <c r="P35" s="38"/>
      <c r="Q35" s="37"/>
      <c r="R35" s="37"/>
      <c r="S35" s="38"/>
      <c r="T35" s="38"/>
      <c r="U35" s="38"/>
    </row>
    <row r="36" ht="22.5" customHeight="1" spans="1:21">
      <c r="A36" s="37" t="s">
        <v>1017</v>
      </c>
      <c r="B36" s="37" t="s">
        <v>1018</v>
      </c>
      <c r="C36" s="37" t="s">
        <v>1019</v>
      </c>
      <c r="D36" s="38" t="s">
        <v>1020</v>
      </c>
      <c r="E36" s="38" t="s">
        <v>957</v>
      </c>
      <c r="F36" s="37"/>
      <c r="G36" s="37"/>
      <c r="H36" s="36">
        <f>IFERROR(SUM(I36,L36),0)</f>
        <v>0</v>
      </c>
      <c r="I36" s="36">
        <f>IFERROR(SUM(J36,K36),0)</f>
        <v>0</v>
      </c>
      <c r="J36" s="36">
        <v>0</v>
      </c>
      <c r="K36" s="36">
        <v>0</v>
      </c>
      <c r="L36" s="36">
        <v>0</v>
      </c>
      <c r="M36" s="37"/>
      <c r="N36" s="37"/>
      <c r="O36" s="38"/>
      <c r="P36" s="38"/>
      <c r="Q36" s="37"/>
      <c r="R36" s="37"/>
      <c r="S36" s="38"/>
      <c r="T36" s="38"/>
      <c r="U36" s="38"/>
    </row>
    <row r="37" ht="22.5" customHeight="1" spans="1:21">
      <c r="A37" s="37" t="s">
        <v>1021</v>
      </c>
      <c r="B37" s="37" t="s">
        <v>1022</v>
      </c>
      <c r="C37" s="37" t="s">
        <v>1023</v>
      </c>
      <c r="D37" s="38" t="s">
        <v>1024</v>
      </c>
      <c r="E37" s="38" t="s">
        <v>959</v>
      </c>
      <c r="F37" s="37"/>
      <c r="G37" s="37"/>
      <c r="H37" s="36">
        <f>IFERROR(SUM(I37,L37),0)</f>
        <v>0</v>
      </c>
      <c r="I37" s="36">
        <f>IFERROR(SUM(J37,K37),0)</f>
        <v>0</v>
      </c>
      <c r="J37" s="36">
        <v>0</v>
      </c>
      <c r="K37" s="36">
        <v>0</v>
      </c>
      <c r="L37" s="36">
        <v>0</v>
      </c>
      <c r="M37" s="37"/>
      <c r="N37" s="37"/>
      <c r="O37" s="38"/>
      <c r="P37" s="38"/>
      <c r="Q37" s="37"/>
      <c r="R37" s="37"/>
      <c r="S37" s="38"/>
      <c r="T37" s="38"/>
      <c r="U37" s="38"/>
    </row>
    <row r="38" ht="22.5" customHeight="1" spans="1:21">
      <c r="A38" s="37" t="s">
        <v>1025</v>
      </c>
      <c r="B38" s="37" t="s">
        <v>1026</v>
      </c>
      <c r="C38" s="37" t="s">
        <v>834</v>
      </c>
      <c r="D38" s="38" t="s">
        <v>1027</v>
      </c>
      <c r="E38" s="38" t="s">
        <v>1028</v>
      </c>
      <c r="F38" s="37"/>
      <c r="G38" s="37"/>
      <c r="H38" s="36">
        <f>IFERROR(SUM(I38,L38),0)</f>
        <v>0</v>
      </c>
      <c r="I38" s="36">
        <f>IFERROR(SUM(J38:K38),0)</f>
        <v>0</v>
      </c>
      <c r="J38" s="36">
        <f>IFERROR(SUM(J39:J42),0)</f>
        <v>0</v>
      </c>
      <c r="K38" s="36">
        <f>IFERROR(SUM(K39:K42),0)</f>
        <v>0</v>
      </c>
      <c r="L38" s="36">
        <f>IFERROR(SUM(L39:L42),0)</f>
        <v>0</v>
      </c>
      <c r="M38" s="37"/>
      <c r="N38" s="37"/>
      <c r="O38" s="38"/>
      <c r="P38" s="38"/>
      <c r="Q38" s="37"/>
      <c r="R38" s="37"/>
      <c r="S38" s="38"/>
      <c r="T38" s="38"/>
      <c r="U38" s="38"/>
    </row>
    <row r="39" ht="22.5" customHeight="1" spans="1:21">
      <c r="A39" s="37" t="s">
        <v>1029</v>
      </c>
      <c r="B39" s="37" t="s">
        <v>1030</v>
      </c>
      <c r="C39" s="37" t="s">
        <v>1031</v>
      </c>
      <c r="D39" s="38" t="s">
        <v>1032</v>
      </c>
      <c r="E39" s="38" t="s">
        <v>953</v>
      </c>
      <c r="F39" s="37"/>
      <c r="G39" s="37"/>
      <c r="H39" s="36">
        <f>IFERROR(SUM(I39,L39),0)</f>
        <v>0</v>
      </c>
      <c r="I39" s="36">
        <f>IFERROR(SUM(J39,K39),0)</f>
        <v>0</v>
      </c>
      <c r="J39" s="36">
        <v>0</v>
      </c>
      <c r="K39" s="36">
        <v>0</v>
      </c>
      <c r="L39" s="36">
        <v>0</v>
      </c>
      <c r="M39" s="37"/>
      <c r="N39" s="37"/>
      <c r="O39" s="38"/>
      <c r="P39" s="38"/>
      <c r="Q39" s="37"/>
      <c r="R39" s="37"/>
      <c r="S39" s="38"/>
      <c r="T39" s="38"/>
      <c r="U39" s="38"/>
    </row>
    <row r="40" ht="22.5" customHeight="1" spans="1:21">
      <c r="A40" s="37" t="s">
        <v>1033</v>
      </c>
      <c r="B40" s="37" t="s">
        <v>1034</v>
      </c>
      <c r="C40" s="37" t="s">
        <v>1035</v>
      </c>
      <c r="D40" s="38" t="s">
        <v>1036</v>
      </c>
      <c r="E40" s="38" t="s">
        <v>955</v>
      </c>
      <c r="F40" s="37"/>
      <c r="G40" s="37"/>
      <c r="H40" s="36">
        <f>IFERROR(SUM(I40,L40),0)</f>
        <v>0</v>
      </c>
      <c r="I40" s="36">
        <f>IFERROR(SUM(J40,K40),0)</f>
        <v>0</v>
      </c>
      <c r="J40" s="36">
        <v>0</v>
      </c>
      <c r="K40" s="36">
        <v>0</v>
      </c>
      <c r="L40" s="36">
        <v>0</v>
      </c>
      <c r="M40" s="37"/>
      <c r="N40" s="37"/>
      <c r="O40" s="38"/>
      <c r="P40" s="38"/>
      <c r="Q40" s="37"/>
      <c r="R40" s="37"/>
      <c r="S40" s="38"/>
      <c r="T40" s="38"/>
      <c r="U40" s="38"/>
    </row>
    <row r="41" ht="22.5" customHeight="1" spans="1:21">
      <c r="A41" s="37" t="s">
        <v>1037</v>
      </c>
      <c r="B41" s="37" t="s">
        <v>1038</v>
      </c>
      <c r="C41" s="37" t="s">
        <v>1039</v>
      </c>
      <c r="D41" s="38" t="s">
        <v>1040</v>
      </c>
      <c r="E41" s="38" t="s">
        <v>957</v>
      </c>
      <c r="F41" s="37"/>
      <c r="G41" s="37"/>
      <c r="H41" s="36">
        <f>IFERROR(SUM(I41,L41),0)</f>
        <v>0</v>
      </c>
      <c r="I41" s="36">
        <f>IFERROR(SUM(J41,K41),0)</f>
        <v>0</v>
      </c>
      <c r="J41" s="36">
        <v>0</v>
      </c>
      <c r="K41" s="36">
        <v>0</v>
      </c>
      <c r="L41" s="36">
        <v>0</v>
      </c>
      <c r="M41" s="37"/>
      <c r="N41" s="37"/>
      <c r="O41" s="38"/>
      <c r="P41" s="38"/>
      <c r="Q41" s="37"/>
      <c r="R41" s="37"/>
      <c r="S41" s="38"/>
      <c r="T41" s="38"/>
      <c r="U41" s="38"/>
    </row>
    <row r="42" ht="22.5" customHeight="1" spans="1:21">
      <c r="A42" s="37" t="s">
        <v>1041</v>
      </c>
      <c r="B42" s="37" t="s">
        <v>1042</v>
      </c>
      <c r="C42" s="37" t="s">
        <v>1043</v>
      </c>
      <c r="D42" s="38" t="s">
        <v>1044</v>
      </c>
      <c r="E42" s="38" t="s">
        <v>959</v>
      </c>
      <c r="F42" s="37"/>
      <c r="G42" s="37"/>
      <c r="H42" s="36">
        <f>IFERROR(SUM(I42,L42),0)</f>
        <v>0</v>
      </c>
      <c r="I42" s="36">
        <f>IFERROR(SUM(J42,K42),0)</f>
        <v>0</v>
      </c>
      <c r="J42" s="36">
        <v>0</v>
      </c>
      <c r="K42" s="36">
        <v>0</v>
      </c>
      <c r="L42" s="36">
        <v>0</v>
      </c>
      <c r="M42" s="37"/>
      <c r="N42" s="37"/>
      <c r="O42" s="38"/>
      <c r="P42" s="38"/>
      <c r="Q42" s="37"/>
      <c r="R42" s="37"/>
      <c r="S42" s="38"/>
      <c r="T42" s="38"/>
      <c r="U42" s="38"/>
    </row>
    <row r="43" ht="22.5" customHeight="1" spans="1:21">
      <c r="A43" s="37" t="s">
        <v>1045</v>
      </c>
      <c r="B43" s="37" t="s">
        <v>1046</v>
      </c>
      <c r="C43" s="37" t="s">
        <v>874</v>
      </c>
      <c r="D43" s="38" t="s">
        <v>1047</v>
      </c>
      <c r="E43" s="38" t="s">
        <v>1048</v>
      </c>
      <c r="F43" s="37"/>
      <c r="G43" s="37"/>
      <c r="H43" s="36">
        <f>IFERROR(SUM(I43,L43),0)</f>
        <v>0</v>
      </c>
      <c r="I43" s="36">
        <f>IFERROR(SUM(J43:K43),0)</f>
        <v>0</v>
      </c>
      <c r="J43" s="36">
        <f>IFERROR(SUM(J44:J47),0)</f>
        <v>0</v>
      </c>
      <c r="K43" s="36">
        <f>IFERROR(SUM(K44:K47),0)</f>
        <v>0</v>
      </c>
      <c r="L43" s="36">
        <f>IFERROR(SUM(L44:L47),0)</f>
        <v>0</v>
      </c>
      <c r="M43" s="37"/>
      <c r="N43" s="37"/>
      <c r="O43" s="38"/>
      <c r="P43" s="38"/>
      <c r="Q43" s="37"/>
      <c r="R43" s="37"/>
      <c r="S43" s="38"/>
      <c r="T43" s="38"/>
      <c r="U43" s="38"/>
    </row>
    <row r="44" ht="22.5" customHeight="1" spans="1:21">
      <c r="A44" s="37" t="s">
        <v>1049</v>
      </c>
      <c r="B44" s="37" t="s">
        <v>1050</v>
      </c>
      <c r="C44" s="37" t="s">
        <v>1051</v>
      </c>
      <c r="D44" s="38" t="s">
        <v>1052</v>
      </c>
      <c r="E44" s="38" t="s">
        <v>953</v>
      </c>
      <c r="F44" s="37"/>
      <c r="G44" s="37"/>
      <c r="H44" s="36">
        <f>IFERROR(SUM(I44,L44),0)</f>
        <v>0</v>
      </c>
      <c r="I44" s="36">
        <f>IFERROR(SUM(J44,K44),0)</f>
        <v>0</v>
      </c>
      <c r="J44" s="36">
        <v>0</v>
      </c>
      <c r="K44" s="36">
        <v>0</v>
      </c>
      <c r="L44" s="36">
        <v>0</v>
      </c>
      <c r="M44" s="37"/>
      <c r="N44" s="37"/>
      <c r="O44" s="38"/>
      <c r="P44" s="38"/>
      <c r="Q44" s="37"/>
      <c r="R44" s="37"/>
      <c r="S44" s="38"/>
      <c r="T44" s="38"/>
      <c r="U44" s="38"/>
    </row>
    <row r="45" ht="22.5" customHeight="1" spans="1:21">
      <c r="A45" s="37" t="s">
        <v>1053</v>
      </c>
      <c r="B45" s="37" t="s">
        <v>1054</v>
      </c>
      <c r="C45" s="37" t="s">
        <v>1055</v>
      </c>
      <c r="D45" s="38" t="s">
        <v>1056</v>
      </c>
      <c r="E45" s="38" t="s">
        <v>955</v>
      </c>
      <c r="F45" s="37"/>
      <c r="G45" s="37"/>
      <c r="H45" s="36">
        <f>IFERROR(SUM(I45,L45),0)</f>
        <v>0</v>
      </c>
      <c r="I45" s="36">
        <f>IFERROR(SUM(J45,K45),0)</f>
        <v>0</v>
      </c>
      <c r="J45" s="36">
        <v>0</v>
      </c>
      <c r="K45" s="36">
        <v>0</v>
      </c>
      <c r="L45" s="36">
        <v>0</v>
      </c>
      <c r="M45" s="37"/>
      <c r="N45" s="37"/>
      <c r="O45" s="38"/>
      <c r="P45" s="38"/>
      <c r="Q45" s="37"/>
      <c r="R45" s="37"/>
      <c r="S45" s="38"/>
      <c r="T45" s="38"/>
      <c r="U45" s="38"/>
    </row>
    <row r="46" ht="22.5" customHeight="1" spans="1:21">
      <c r="A46" s="37" t="s">
        <v>1057</v>
      </c>
      <c r="B46" s="37" t="s">
        <v>1058</v>
      </c>
      <c r="C46" s="37" t="s">
        <v>1059</v>
      </c>
      <c r="D46" s="38" t="s">
        <v>1060</v>
      </c>
      <c r="E46" s="38" t="s">
        <v>957</v>
      </c>
      <c r="F46" s="37"/>
      <c r="G46" s="37"/>
      <c r="H46" s="36">
        <f>IFERROR(SUM(I46,L46),0)</f>
        <v>0</v>
      </c>
      <c r="I46" s="36">
        <f>IFERROR(SUM(J46,K46),0)</f>
        <v>0</v>
      </c>
      <c r="J46" s="36">
        <v>0</v>
      </c>
      <c r="K46" s="36">
        <v>0</v>
      </c>
      <c r="L46" s="36">
        <v>0</v>
      </c>
      <c r="M46" s="37"/>
      <c r="N46" s="37"/>
      <c r="O46" s="38"/>
      <c r="P46" s="38"/>
      <c r="Q46" s="37"/>
      <c r="R46" s="37"/>
      <c r="S46" s="38"/>
      <c r="T46" s="38"/>
      <c r="U46" s="38"/>
    </row>
    <row r="47" ht="22.5" customHeight="1" spans="1:21">
      <c r="A47" s="37" t="s">
        <v>1061</v>
      </c>
      <c r="B47" s="37" t="s">
        <v>1062</v>
      </c>
      <c r="C47" s="37" t="s">
        <v>1063</v>
      </c>
      <c r="D47" s="38" t="s">
        <v>1064</v>
      </c>
      <c r="E47" s="38" t="s">
        <v>959</v>
      </c>
      <c r="F47" s="37"/>
      <c r="G47" s="37"/>
      <c r="H47" s="36">
        <f>IFERROR(SUM(I47,L47),0)</f>
        <v>0</v>
      </c>
      <c r="I47" s="36">
        <f>IFERROR(SUM(J47,K47),0)</f>
        <v>0</v>
      </c>
      <c r="J47" s="36">
        <v>0</v>
      </c>
      <c r="K47" s="36">
        <v>0</v>
      </c>
      <c r="L47" s="36">
        <v>0</v>
      </c>
      <c r="M47" s="37"/>
      <c r="N47" s="37"/>
      <c r="O47" s="38"/>
      <c r="P47" s="38"/>
      <c r="Q47" s="37"/>
      <c r="R47" s="37"/>
      <c r="S47" s="38"/>
      <c r="T47" s="38"/>
      <c r="U47" s="38"/>
    </row>
    <row r="48" ht="22.5" customHeight="1" spans="1:21">
      <c r="A48" s="37" t="s">
        <v>1065</v>
      </c>
      <c r="B48" s="37" t="s">
        <v>1066</v>
      </c>
      <c r="C48" s="37" t="s">
        <v>878</v>
      </c>
      <c r="D48" s="38" t="s">
        <v>1067</v>
      </c>
      <c r="E48" s="38" t="s">
        <v>1068</v>
      </c>
      <c r="F48" s="37"/>
      <c r="G48" s="37"/>
      <c r="H48" s="36">
        <f>IFERROR(SUM(I48,L48),0)</f>
        <v>0</v>
      </c>
      <c r="I48" s="36">
        <f>IFERROR(SUM(J48:K48),0)</f>
        <v>0</v>
      </c>
      <c r="J48" s="36">
        <f>IFERROR(SUM(J49:J52),0)</f>
        <v>0</v>
      </c>
      <c r="K48" s="36">
        <f>IFERROR(SUM(K49:K52),0)</f>
        <v>0</v>
      </c>
      <c r="L48" s="36">
        <f>IFERROR(SUM(L49:L52),0)</f>
        <v>0</v>
      </c>
      <c r="M48" s="37"/>
      <c r="N48" s="37"/>
      <c r="O48" s="38"/>
      <c r="P48" s="38"/>
      <c r="Q48" s="37"/>
      <c r="R48" s="37"/>
      <c r="S48" s="38"/>
      <c r="T48" s="38"/>
      <c r="U48" s="38"/>
    </row>
    <row r="49" ht="22.5" customHeight="1" spans="1:21">
      <c r="A49" s="37" t="s">
        <v>1069</v>
      </c>
      <c r="B49" s="37" t="s">
        <v>1070</v>
      </c>
      <c r="C49" s="37" t="s">
        <v>1071</v>
      </c>
      <c r="D49" s="38" t="s">
        <v>1072</v>
      </c>
      <c r="E49" s="38" t="s">
        <v>953</v>
      </c>
      <c r="F49" s="37"/>
      <c r="G49" s="37"/>
      <c r="H49" s="36">
        <f>IFERROR(SUM(I49,L49),0)</f>
        <v>0</v>
      </c>
      <c r="I49" s="36">
        <f>IFERROR(SUM(J49,K49),0)</f>
        <v>0</v>
      </c>
      <c r="J49" s="36">
        <v>0</v>
      </c>
      <c r="K49" s="36">
        <v>0</v>
      </c>
      <c r="L49" s="36">
        <v>0</v>
      </c>
      <c r="M49" s="37"/>
      <c r="N49" s="37"/>
      <c r="O49" s="38"/>
      <c r="P49" s="38"/>
      <c r="Q49" s="37"/>
      <c r="R49" s="37"/>
      <c r="S49" s="38"/>
      <c r="T49" s="38"/>
      <c r="U49" s="38"/>
    </row>
    <row r="50" ht="22.5" customHeight="1" spans="1:21">
      <c r="A50" s="37" t="s">
        <v>1073</v>
      </c>
      <c r="B50" s="37" t="s">
        <v>1074</v>
      </c>
      <c r="C50" s="37" t="s">
        <v>1075</v>
      </c>
      <c r="D50" s="38" t="s">
        <v>1076</v>
      </c>
      <c r="E50" s="38" t="s">
        <v>955</v>
      </c>
      <c r="F50" s="37"/>
      <c r="G50" s="37"/>
      <c r="H50" s="36">
        <f>IFERROR(SUM(I50,L50),0)</f>
        <v>0</v>
      </c>
      <c r="I50" s="36">
        <f>IFERROR(SUM(J50,K50),0)</f>
        <v>0</v>
      </c>
      <c r="J50" s="36">
        <v>0</v>
      </c>
      <c r="K50" s="36">
        <v>0</v>
      </c>
      <c r="L50" s="36">
        <v>0</v>
      </c>
      <c r="M50" s="37"/>
      <c r="N50" s="37"/>
      <c r="O50" s="38"/>
      <c r="P50" s="38"/>
      <c r="Q50" s="37"/>
      <c r="R50" s="37"/>
      <c r="S50" s="38"/>
      <c r="T50" s="38"/>
      <c r="U50" s="38"/>
    </row>
    <row r="51" ht="22.5" customHeight="1" spans="1:21">
      <c r="A51" s="37" t="s">
        <v>1077</v>
      </c>
      <c r="B51" s="37" t="s">
        <v>1078</v>
      </c>
      <c r="C51" s="37" t="s">
        <v>1079</v>
      </c>
      <c r="D51" s="38" t="s">
        <v>1080</v>
      </c>
      <c r="E51" s="38" t="s">
        <v>957</v>
      </c>
      <c r="F51" s="37"/>
      <c r="G51" s="37"/>
      <c r="H51" s="36">
        <f>IFERROR(SUM(I51,L51),0)</f>
        <v>0</v>
      </c>
      <c r="I51" s="36">
        <f>IFERROR(SUM(J51,K51),0)</f>
        <v>0</v>
      </c>
      <c r="J51" s="36">
        <v>0</v>
      </c>
      <c r="K51" s="36">
        <v>0</v>
      </c>
      <c r="L51" s="36">
        <v>0</v>
      </c>
      <c r="M51" s="37"/>
      <c r="N51" s="37"/>
      <c r="O51" s="38"/>
      <c r="P51" s="38"/>
      <c r="Q51" s="37"/>
      <c r="R51" s="37"/>
      <c r="S51" s="38"/>
      <c r="T51" s="38"/>
      <c r="U51" s="38"/>
    </row>
    <row r="52" ht="22.5" customHeight="1" spans="1:21">
      <c r="A52" s="37" t="s">
        <v>1081</v>
      </c>
      <c r="B52" s="37" t="s">
        <v>1082</v>
      </c>
      <c r="C52" s="37" t="s">
        <v>1083</v>
      </c>
      <c r="D52" s="38" t="s">
        <v>1084</v>
      </c>
      <c r="E52" s="38" t="s">
        <v>959</v>
      </c>
      <c r="F52" s="37"/>
      <c r="G52" s="37"/>
      <c r="H52" s="36">
        <f>IFERROR(SUM(I52,L52),0)</f>
        <v>0</v>
      </c>
      <c r="I52" s="36">
        <f>IFERROR(SUM(J52,K52),0)</f>
        <v>0</v>
      </c>
      <c r="J52" s="36">
        <v>0</v>
      </c>
      <c r="K52" s="36">
        <v>0</v>
      </c>
      <c r="L52" s="36">
        <v>0</v>
      </c>
      <c r="M52" s="37"/>
      <c r="N52" s="37"/>
      <c r="O52" s="38"/>
      <c r="P52" s="38"/>
      <c r="Q52" s="37"/>
      <c r="R52" s="37"/>
      <c r="S52" s="38"/>
      <c r="T52" s="38"/>
      <c r="U52" s="38"/>
    </row>
    <row r="53" ht="22.5" customHeight="1" spans="1:21">
      <c r="A53" s="37" t="s">
        <v>1085</v>
      </c>
      <c r="B53" s="37" t="s">
        <v>1086</v>
      </c>
      <c r="C53" s="37" t="s">
        <v>882</v>
      </c>
      <c r="D53" s="38" t="s">
        <v>1087</v>
      </c>
      <c r="E53" s="38" t="s">
        <v>1088</v>
      </c>
      <c r="F53" s="37"/>
      <c r="G53" s="37"/>
      <c r="H53" s="36">
        <f>IFERROR(SUM(I53,L53),0)</f>
        <v>0</v>
      </c>
      <c r="I53" s="36">
        <f>IFERROR(SUM(J53:K53),0)</f>
        <v>0</v>
      </c>
      <c r="J53" s="36">
        <f>IFERROR(SUM(J54:J57),0)</f>
        <v>0</v>
      </c>
      <c r="K53" s="36">
        <f>IFERROR(SUM(K54:K57),0)</f>
        <v>0</v>
      </c>
      <c r="L53" s="36">
        <f>IFERROR(SUM(L54:L57),0)</f>
        <v>0</v>
      </c>
      <c r="M53" s="37"/>
      <c r="N53" s="37"/>
      <c r="O53" s="38"/>
      <c r="P53" s="38"/>
      <c r="Q53" s="37"/>
      <c r="R53" s="37"/>
      <c r="S53" s="38"/>
      <c r="T53" s="38"/>
      <c r="U53" s="38"/>
    </row>
    <row r="54" ht="22.5" customHeight="1" spans="1:21">
      <c r="A54" s="37" t="s">
        <v>1089</v>
      </c>
      <c r="B54" s="37" t="s">
        <v>1090</v>
      </c>
      <c r="C54" s="37" t="s">
        <v>1091</v>
      </c>
      <c r="D54" s="38" t="s">
        <v>1092</v>
      </c>
      <c r="E54" s="38" t="s">
        <v>953</v>
      </c>
      <c r="F54" s="37"/>
      <c r="G54" s="37"/>
      <c r="H54" s="36">
        <f>IFERROR(SUM(I54,L54),0)</f>
        <v>0</v>
      </c>
      <c r="I54" s="36">
        <f>IFERROR(SUM(J54,K54),0)</f>
        <v>0</v>
      </c>
      <c r="J54" s="36">
        <v>0</v>
      </c>
      <c r="K54" s="36">
        <v>0</v>
      </c>
      <c r="L54" s="36">
        <v>0</v>
      </c>
      <c r="M54" s="37"/>
      <c r="N54" s="37"/>
      <c r="O54" s="38"/>
      <c r="P54" s="38"/>
      <c r="Q54" s="37"/>
      <c r="R54" s="37"/>
      <c r="S54" s="38"/>
      <c r="T54" s="38"/>
      <c r="U54" s="38"/>
    </row>
    <row r="55" ht="22.5" customHeight="1" spans="1:21">
      <c r="A55" s="37" t="s">
        <v>1093</v>
      </c>
      <c r="B55" s="37" t="s">
        <v>1094</v>
      </c>
      <c r="C55" s="37" t="s">
        <v>1095</v>
      </c>
      <c r="D55" s="38" t="s">
        <v>1096</v>
      </c>
      <c r="E55" s="38" t="s">
        <v>955</v>
      </c>
      <c r="F55" s="37"/>
      <c r="G55" s="37"/>
      <c r="H55" s="36">
        <f>IFERROR(SUM(I55,L55),0)</f>
        <v>0</v>
      </c>
      <c r="I55" s="36">
        <f>IFERROR(SUM(J55,K55),0)</f>
        <v>0</v>
      </c>
      <c r="J55" s="36">
        <v>0</v>
      </c>
      <c r="K55" s="36">
        <v>0</v>
      </c>
      <c r="L55" s="36">
        <v>0</v>
      </c>
      <c r="M55" s="37"/>
      <c r="N55" s="37"/>
      <c r="O55" s="38"/>
      <c r="P55" s="38"/>
      <c r="Q55" s="37"/>
      <c r="R55" s="37"/>
      <c r="S55" s="38"/>
      <c r="T55" s="38"/>
      <c r="U55" s="38"/>
    </row>
    <row r="56" ht="22.5" customHeight="1" spans="1:21">
      <c r="A56" s="37" t="s">
        <v>1097</v>
      </c>
      <c r="B56" s="37" t="s">
        <v>1098</v>
      </c>
      <c r="C56" s="37" t="s">
        <v>1099</v>
      </c>
      <c r="D56" s="38" t="s">
        <v>1100</v>
      </c>
      <c r="E56" s="38" t="s">
        <v>957</v>
      </c>
      <c r="F56" s="37"/>
      <c r="G56" s="37"/>
      <c r="H56" s="36">
        <f>IFERROR(SUM(I56,L56),0)</f>
        <v>0</v>
      </c>
      <c r="I56" s="36">
        <f>IFERROR(SUM(J56,K56),0)</f>
        <v>0</v>
      </c>
      <c r="J56" s="36">
        <v>0</v>
      </c>
      <c r="K56" s="36">
        <v>0</v>
      </c>
      <c r="L56" s="36">
        <v>0</v>
      </c>
      <c r="M56" s="37"/>
      <c r="N56" s="37"/>
      <c r="O56" s="38"/>
      <c r="P56" s="38"/>
      <c r="Q56" s="37"/>
      <c r="R56" s="37"/>
      <c r="S56" s="38"/>
      <c r="T56" s="38"/>
      <c r="U56" s="38"/>
    </row>
    <row r="57" ht="22.5" customHeight="1" spans="1:21">
      <c r="A57" s="37" t="s">
        <v>1101</v>
      </c>
      <c r="B57" s="37" t="s">
        <v>1102</v>
      </c>
      <c r="C57" s="37" t="s">
        <v>1103</v>
      </c>
      <c r="D57" s="38" t="s">
        <v>1104</v>
      </c>
      <c r="E57" s="38" t="s">
        <v>959</v>
      </c>
      <c r="F57" s="37"/>
      <c r="G57" s="37"/>
      <c r="H57" s="36">
        <f>IFERROR(SUM(I57,L57),0)</f>
        <v>0</v>
      </c>
      <c r="I57" s="36">
        <f>IFERROR(SUM(J57,K57),0)</f>
        <v>0</v>
      </c>
      <c r="J57" s="36">
        <v>0</v>
      </c>
      <c r="K57" s="36">
        <v>0</v>
      </c>
      <c r="L57" s="36">
        <v>0</v>
      </c>
      <c r="M57" s="37"/>
      <c r="N57" s="37"/>
      <c r="O57" s="38"/>
      <c r="P57" s="38"/>
      <c r="Q57" s="37"/>
      <c r="R57" s="37"/>
      <c r="S57" s="38"/>
      <c r="T57" s="38"/>
      <c r="U57" s="38"/>
    </row>
    <row r="58" ht="22.5" customHeight="1" spans="1:21">
      <c r="A58" s="37" t="s">
        <v>1105</v>
      </c>
      <c r="B58" s="37" t="s">
        <v>1106</v>
      </c>
      <c r="C58" s="37" t="s">
        <v>886</v>
      </c>
      <c r="D58" s="38" t="s">
        <v>1107</v>
      </c>
      <c r="E58" s="38" t="s">
        <v>1108</v>
      </c>
      <c r="F58" s="37"/>
      <c r="G58" s="37"/>
      <c r="H58" s="36">
        <f>IFERROR(SUM(I58,L58),0)</f>
        <v>0</v>
      </c>
      <c r="I58" s="36">
        <f>IFERROR(SUM(J58:K58),0)</f>
        <v>0</v>
      </c>
      <c r="J58" s="36">
        <f>IFERROR(SUM(J59:J62),0)</f>
        <v>0</v>
      </c>
      <c r="K58" s="36">
        <f>IFERROR(SUM(K59:K62),0)</f>
        <v>0</v>
      </c>
      <c r="L58" s="36">
        <f>IFERROR(SUM(L59:L62),0)</f>
        <v>0</v>
      </c>
      <c r="M58" s="37"/>
      <c r="N58" s="37"/>
      <c r="O58" s="38"/>
      <c r="P58" s="38"/>
      <c r="Q58" s="37"/>
      <c r="R58" s="37"/>
      <c r="S58" s="38"/>
      <c r="T58" s="38"/>
      <c r="U58" s="38"/>
    </row>
    <row r="59" ht="22.5" customHeight="1" spans="1:21">
      <c r="A59" s="37" t="s">
        <v>1109</v>
      </c>
      <c r="B59" s="37" t="s">
        <v>1110</v>
      </c>
      <c r="C59" s="37" t="s">
        <v>1111</v>
      </c>
      <c r="D59" s="38" t="s">
        <v>1112</v>
      </c>
      <c r="E59" s="38" t="s">
        <v>953</v>
      </c>
      <c r="F59" s="37"/>
      <c r="G59" s="37"/>
      <c r="H59" s="36">
        <f>IFERROR(SUM(I59,L59),0)</f>
        <v>0</v>
      </c>
      <c r="I59" s="36">
        <f>IFERROR(SUM(J59,K59),0)</f>
        <v>0</v>
      </c>
      <c r="J59" s="36">
        <v>0</v>
      </c>
      <c r="K59" s="36">
        <v>0</v>
      </c>
      <c r="L59" s="36">
        <v>0</v>
      </c>
      <c r="M59" s="37"/>
      <c r="N59" s="37"/>
      <c r="O59" s="38"/>
      <c r="P59" s="38"/>
      <c r="Q59" s="37"/>
      <c r="R59" s="37"/>
      <c r="S59" s="38"/>
      <c r="T59" s="38"/>
      <c r="U59" s="38"/>
    </row>
    <row r="60" ht="22.5" customHeight="1" spans="1:21">
      <c r="A60" s="37" t="s">
        <v>1113</v>
      </c>
      <c r="B60" s="37" t="s">
        <v>1114</v>
      </c>
      <c r="C60" s="37" t="s">
        <v>1115</v>
      </c>
      <c r="D60" s="38" t="s">
        <v>1116</v>
      </c>
      <c r="E60" s="38" t="s">
        <v>955</v>
      </c>
      <c r="F60" s="37"/>
      <c r="G60" s="37"/>
      <c r="H60" s="36">
        <f>IFERROR(SUM(I60,L60),0)</f>
        <v>0</v>
      </c>
      <c r="I60" s="36">
        <f>IFERROR(SUM(J60,K60),0)</f>
        <v>0</v>
      </c>
      <c r="J60" s="36">
        <v>0</v>
      </c>
      <c r="K60" s="36">
        <v>0</v>
      </c>
      <c r="L60" s="36">
        <v>0</v>
      </c>
      <c r="M60" s="37"/>
      <c r="N60" s="37"/>
      <c r="O60" s="38"/>
      <c r="P60" s="38"/>
      <c r="Q60" s="37"/>
      <c r="R60" s="37"/>
      <c r="S60" s="38"/>
      <c r="T60" s="38"/>
      <c r="U60" s="38"/>
    </row>
    <row r="61" ht="22.5" customHeight="1" spans="1:21">
      <c r="A61" s="37" t="s">
        <v>1117</v>
      </c>
      <c r="B61" s="37" t="s">
        <v>1118</v>
      </c>
      <c r="C61" s="37" t="s">
        <v>1119</v>
      </c>
      <c r="D61" s="38" t="s">
        <v>1120</v>
      </c>
      <c r="E61" s="38" t="s">
        <v>957</v>
      </c>
      <c r="F61" s="37"/>
      <c r="G61" s="37"/>
      <c r="H61" s="36">
        <f>IFERROR(SUM(I61,L61),0)</f>
        <v>0</v>
      </c>
      <c r="I61" s="36">
        <f>IFERROR(SUM(J61,K61),0)</f>
        <v>0</v>
      </c>
      <c r="J61" s="36">
        <v>0</v>
      </c>
      <c r="K61" s="36">
        <v>0</v>
      </c>
      <c r="L61" s="36">
        <v>0</v>
      </c>
      <c r="M61" s="37"/>
      <c r="N61" s="37"/>
      <c r="O61" s="38"/>
      <c r="P61" s="38"/>
      <c r="Q61" s="37"/>
      <c r="R61" s="37"/>
      <c r="S61" s="38"/>
      <c r="T61" s="38"/>
      <c r="U61" s="38"/>
    </row>
    <row r="62" ht="22.5" customHeight="1" spans="1:21">
      <c r="A62" s="37" t="s">
        <v>1121</v>
      </c>
      <c r="B62" s="37" t="s">
        <v>1122</v>
      </c>
      <c r="C62" s="37" t="s">
        <v>1123</v>
      </c>
      <c r="D62" s="38" t="s">
        <v>1124</v>
      </c>
      <c r="E62" s="38" t="s">
        <v>959</v>
      </c>
      <c r="F62" s="37"/>
      <c r="G62" s="37"/>
      <c r="H62" s="36">
        <f>IFERROR(SUM(I62,L62),0)</f>
        <v>0</v>
      </c>
      <c r="I62" s="36">
        <f>IFERROR(SUM(J62,K62),0)</f>
        <v>0</v>
      </c>
      <c r="J62" s="36">
        <v>0</v>
      </c>
      <c r="K62" s="36">
        <v>0</v>
      </c>
      <c r="L62" s="36">
        <v>0</v>
      </c>
      <c r="M62" s="37"/>
      <c r="N62" s="37"/>
      <c r="O62" s="38"/>
      <c r="P62" s="38"/>
      <c r="Q62" s="37"/>
      <c r="R62" s="37"/>
      <c r="S62" s="38"/>
      <c r="T62" s="38"/>
      <c r="U62" s="38"/>
    </row>
    <row r="63" ht="22.5" customHeight="1" spans="1:21">
      <c r="A63" s="37" t="s">
        <v>1125</v>
      </c>
      <c r="B63" s="37" t="s">
        <v>1126</v>
      </c>
      <c r="C63" s="37" t="s">
        <v>890</v>
      </c>
      <c r="D63" s="38" t="s">
        <v>1127</v>
      </c>
      <c r="E63" s="38" t="s">
        <v>1128</v>
      </c>
      <c r="F63" s="37"/>
      <c r="G63" s="37"/>
      <c r="H63" s="36">
        <f>IFERROR(SUM(I63,L63),0)</f>
        <v>0</v>
      </c>
      <c r="I63" s="36">
        <f>IFERROR(SUM(J63:K63),0)</f>
        <v>0</v>
      </c>
      <c r="J63" s="36">
        <f>IFERROR(SUM(J64:J67),0)</f>
        <v>0</v>
      </c>
      <c r="K63" s="36">
        <f>IFERROR(SUM(K64:K67),0)</f>
        <v>0</v>
      </c>
      <c r="L63" s="36">
        <f>IFERROR(SUM(L64:L67),0)</f>
        <v>0</v>
      </c>
      <c r="M63" s="37"/>
      <c r="N63" s="37"/>
      <c r="O63" s="38"/>
      <c r="P63" s="38"/>
      <c r="Q63" s="37"/>
      <c r="R63" s="37"/>
      <c r="S63" s="38"/>
      <c r="T63" s="38"/>
      <c r="U63" s="38"/>
    </row>
    <row r="64" ht="22.5" customHeight="1" spans="1:21">
      <c r="A64" s="37" t="s">
        <v>1129</v>
      </c>
      <c r="B64" s="37" t="s">
        <v>1130</v>
      </c>
      <c r="C64" s="37" t="s">
        <v>1131</v>
      </c>
      <c r="D64" s="38" t="s">
        <v>1132</v>
      </c>
      <c r="E64" s="38" t="s">
        <v>953</v>
      </c>
      <c r="F64" s="37"/>
      <c r="G64" s="37"/>
      <c r="H64" s="36">
        <f>IFERROR(SUM(I64,L64),0)</f>
        <v>0</v>
      </c>
      <c r="I64" s="36">
        <f>IFERROR(SUM(J64,K64),0)</f>
        <v>0</v>
      </c>
      <c r="J64" s="36">
        <v>0</v>
      </c>
      <c r="K64" s="36">
        <v>0</v>
      </c>
      <c r="L64" s="36">
        <v>0</v>
      </c>
      <c r="M64" s="37"/>
      <c r="N64" s="37"/>
      <c r="O64" s="38"/>
      <c r="P64" s="38"/>
      <c r="Q64" s="37"/>
      <c r="R64" s="37"/>
      <c r="S64" s="38"/>
      <c r="T64" s="38"/>
      <c r="U64" s="38"/>
    </row>
    <row r="65" ht="22.5" customHeight="1" spans="1:21">
      <c r="A65" s="37" t="s">
        <v>1133</v>
      </c>
      <c r="B65" s="37" t="s">
        <v>1134</v>
      </c>
      <c r="C65" s="37" t="s">
        <v>1135</v>
      </c>
      <c r="D65" s="38" t="s">
        <v>1136</v>
      </c>
      <c r="E65" s="38" t="s">
        <v>955</v>
      </c>
      <c r="F65" s="37"/>
      <c r="G65" s="37"/>
      <c r="H65" s="36">
        <f>IFERROR(SUM(I65,L65),0)</f>
        <v>0</v>
      </c>
      <c r="I65" s="36">
        <f>IFERROR(SUM(J65,K65),0)</f>
        <v>0</v>
      </c>
      <c r="J65" s="36">
        <v>0</v>
      </c>
      <c r="K65" s="36">
        <v>0</v>
      </c>
      <c r="L65" s="36">
        <v>0</v>
      </c>
      <c r="M65" s="37"/>
      <c r="N65" s="37"/>
      <c r="O65" s="38"/>
      <c r="P65" s="38"/>
      <c r="Q65" s="37"/>
      <c r="R65" s="37"/>
      <c r="S65" s="38"/>
      <c r="T65" s="38"/>
      <c r="U65" s="38"/>
    </row>
    <row r="66" ht="22.5" customHeight="1" spans="1:21">
      <c r="A66" s="37" t="s">
        <v>1137</v>
      </c>
      <c r="B66" s="37" t="s">
        <v>1138</v>
      </c>
      <c r="C66" s="37" t="s">
        <v>1139</v>
      </c>
      <c r="D66" s="38" t="s">
        <v>1140</v>
      </c>
      <c r="E66" s="38" t="s">
        <v>957</v>
      </c>
      <c r="F66" s="37"/>
      <c r="G66" s="37"/>
      <c r="H66" s="36">
        <f>IFERROR(SUM(I66,L66),0)</f>
        <v>0</v>
      </c>
      <c r="I66" s="36">
        <f>IFERROR(SUM(J66,K66),0)</f>
        <v>0</v>
      </c>
      <c r="J66" s="36">
        <v>0</v>
      </c>
      <c r="K66" s="36">
        <v>0</v>
      </c>
      <c r="L66" s="36">
        <v>0</v>
      </c>
      <c r="M66" s="37"/>
      <c r="N66" s="37"/>
      <c r="O66" s="38"/>
      <c r="P66" s="38"/>
      <c r="Q66" s="37"/>
      <c r="R66" s="37"/>
      <c r="S66" s="38"/>
      <c r="T66" s="38"/>
      <c r="U66" s="38"/>
    </row>
    <row r="67" ht="22.5" customHeight="1" spans="1:21">
      <c r="A67" s="37" t="s">
        <v>1141</v>
      </c>
      <c r="B67" s="37" t="s">
        <v>1142</v>
      </c>
      <c r="C67" s="37" t="s">
        <v>1143</v>
      </c>
      <c r="D67" s="38" t="s">
        <v>1144</v>
      </c>
      <c r="E67" s="38" t="s">
        <v>959</v>
      </c>
      <c r="F67" s="37"/>
      <c r="G67" s="37"/>
      <c r="H67" s="36">
        <f>IFERROR(SUM(I67,L67),0)</f>
        <v>0</v>
      </c>
      <c r="I67" s="36">
        <f>IFERROR(SUM(J67,K67),0)</f>
        <v>0</v>
      </c>
      <c r="J67" s="36">
        <v>0</v>
      </c>
      <c r="K67" s="36">
        <v>0</v>
      </c>
      <c r="L67" s="36">
        <v>0</v>
      </c>
      <c r="M67" s="37"/>
      <c r="N67" s="37"/>
      <c r="O67" s="38"/>
      <c r="P67" s="38"/>
      <c r="Q67" s="37"/>
      <c r="R67" s="37"/>
      <c r="S67" s="38"/>
      <c r="T67" s="38"/>
      <c r="U67" s="38"/>
    </row>
    <row r="68" ht="22.5" customHeight="1" spans="1:21">
      <c r="A68" s="37" t="s">
        <v>1145</v>
      </c>
      <c r="B68" s="37" t="s">
        <v>1146</v>
      </c>
      <c r="C68" s="37" t="s">
        <v>894</v>
      </c>
      <c r="D68" s="38" t="s">
        <v>1147</v>
      </c>
      <c r="E68" s="38" t="s">
        <v>1148</v>
      </c>
      <c r="F68" s="37"/>
      <c r="G68" s="37"/>
      <c r="H68" s="36">
        <f>IFERROR(SUM(I68,L68),0)</f>
        <v>0</v>
      </c>
      <c r="I68" s="36">
        <f>IFERROR(SUM(J68:K68),0)</f>
        <v>0</v>
      </c>
      <c r="J68" s="36">
        <f>IFERROR(SUM(J69:J72),0)</f>
        <v>0</v>
      </c>
      <c r="K68" s="36">
        <f>IFERROR(SUM(K69:K72),0)</f>
        <v>0</v>
      </c>
      <c r="L68" s="36">
        <f>IFERROR(SUM(L69:L72),0)</f>
        <v>0</v>
      </c>
      <c r="M68" s="37"/>
      <c r="N68" s="37"/>
      <c r="O68" s="38"/>
      <c r="P68" s="38"/>
      <c r="Q68" s="37"/>
      <c r="R68" s="37"/>
      <c r="S68" s="38"/>
      <c r="T68" s="38"/>
      <c r="U68" s="38"/>
    </row>
    <row r="69" ht="22.5" customHeight="1" spans="1:21">
      <c r="A69" s="37" t="s">
        <v>1149</v>
      </c>
      <c r="B69" s="37" t="s">
        <v>1150</v>
      </c>
      <c r="C69" s="37" t="s">
        <v>1151</v>
      </c>
      <c r="D69" s="38" t="s">
        <v>1152</v>
      </c>
      <c r="E69" s="38" t="s">
        <v>953</v>
      </c>
      <c r="F69" s="37"/>
      <c r="G69" s="37"/>
      <c r="H69" s="36">
        <f>IFERROR(SUM(I69,L69),0)</f>
        <v>0</v>
      </c>
      <c r="I69" s="36">
        <f>IFERROR(SUM(J69,K69),0)</f>
        <v>0</v>
      </c>
      <c r="J69" s="36">
        <v>0</v>
      </c>
      <c r="K69" s="36">
        <v>0</v>
      </c>
      <c r="L69" s="36">
        <v>0</v>
      </c>
      <c r="M69" s="37"/>
      <c r="N69" s="37"/>
      <c r="O69" s="38"/>
      <c r="P69" s="38"/>
      <c r="Q69" s="37"/>
      <c r="R69" s="37"/>
      <c r="S69" s="38"/>
      <c r="T69" s="38"/>
      <c r="U69" s="38"/>
    </row>
    <row r="70" ht="22.5" customHeight="1" spans="1:21">
      <c r="A70" s="37" t="s">
        <v>1153</v>
      </c>
      <c r="B70" s="37" t="s">
        <v>1154</v>
      </c>
      <c r="C70" s="37" t="s">
        <v>1155</v>
      </c>
      <c r="D70" s="38" t="s">
        <v>1156</v>
      </c>
      <c r="E70" s="38" t="s">
        <v>955</v>
      </c>
      <c r="F70" s="37"/>
      <c r="G70" s="37"/>
      <c r="H70" s="36">
        <f>IFERROR(SUM(I70,L70),0)</f>
        <v>0</v>
      </c>
      <c r="I70" s="36">
        <f>IFERROR(SUM(J70,K70),0)</f>
        <v>0</v>
      </c>
      <c r="J70" s="36">
        <v>0</v>
      </c>
      <c r="K70" s="36">
        <v>0</v>
      </c>
      <c r="L70" s="36">
        <v>0</v>
      </c>
      <c r="M70" s="37"/>
      <c r="N70" s="37"/>
      <c r="O70" s="38"/>
      <c r="P70" s="38"/>
      <c r="Q70" s="37"/>
      <c r="R70" s="37"/>
      <c r="S70" s="38"/>
      <c r="T70" s="38"/>
      <c r="U70" s="38"/>
    </row>
    <row r="71" ht="22.5" customHeight="1" spans="1:21">
      <c r="A71" s="37" t="s">
        <v>1157</v>
      </c>
      <c r="B71" s="37" t="s">
        <v>1158</v>
      </c>
      <c r="C71" s="37" t="s">
        <v>1159</v>
      </c>
      <c r="D71" s="38" t="s">
        <v>1160</v>
      </c>
      <c r="E71" s="38" t="s">
        <v>957</v>
      </c>
      <c r="F71" s="37"/>
      <c r="G71" s="37"/>
      <c r="H71" s="36">
        <f>IFERROR(SUM(I71,L71),0)</f>
        <v>0</v>
      </c>
      <c r="I71" s="36">
        <f>IFERROR(SUM(J71,K71),0)</f>
        <v>0</v>
      </c>
      <c r="J71" s="36">
        <v>0</v>
      </c>
      <c r="K71" s="36">
        <v>0</v>
      </c>
      <c r="L71" s="36">
        <v>0</v>
      </c>
      <c r="M71" s="37"/>
      <c r="N71" s="37"/>
      <c r="O71" s="38"/>
      <c r="P71" s="38"/>
      <c r="Q71" s="37"/>
      <c r="R71" s="37"/>
      <c r="S71" s="38"/>
      <c r="T71" s="38"/>
      <c r="U71" s="38"/>
    </row>
    <row r="72" ht="22.5" customHeight="1" spans="1:21">
      <c r="A72" s="37" t="s">
        <v>1161</v>
      </c>
      <c r="B72" s="37" t="s">
        <v>1162</v>
      </c>
      <c r="C72" s="37" t="s">
        <v>1163</v>
      </c>
      <c r="D72" s="38" t="s">
        <v>1164</v>
      </c>
      <c r="E72" s="38" t="s">
        <v>959</v>
      </c>
      <c r="F72" s="37"/>
      <c r="G72" s="37"/>
      <c r="H72" s="36">
        <f>IFERROR(SUM(I72,L72),0)</f>
        <v>0</v>
      </c>
      <c r="I72" s="36">
        <f>IFERROR(SUM(J72,K72),0)</f>
        <v>0</v>
      </c>
      <c r="J72" s="36">
        <v>0</v>
      </c>
      <c r="K72" s="36">
        <v>0</v>
      </c>
      <c r="L72" s="36">
        <v>0</v>
      </c>
      <c r="M72" s="37"/>
      <c r="N72" s="37"/>
      <c r="O72" s="38"/>
      <c r="P72" s="38"/>
      <c r="Q72" s="37"/>
      <c r="R72" s="37"/>
      <c r="S72" s="38"/>
      <c r="T72" s="38"/>
      <c r="U72" s="38"/>
    </row>
    <row r="73" ht="22.5" customHeight="1" spans="1:21">
      <c r="A73" s="37" t="s">
        <v>1165</v>
      </c>
      <c r="B73" s="37" t="s">
        <v>1166</v>
      </c>
      <c r="C73" s="37" t="s">
        <v>898</v>
      </c>
      <c r="D73" s="38" t="s">
        <v>1167</v>
      </c>
      <c r="E73" s="38" t="s">
        <v>1168</v>
      </c>
      <c r="F73" s="37"/>
      <c r="G73" s="37"/>
      <c r="H73" s="36">
        <f>IFERROR(SUM(I73,L73),0)</f>
        <v>0</v>
      </c>
      <c r="I73" s="36">
        <f>IFERROR(SUM(J73:K73),0)</f>
        <v>0</v>
      </c>
      <c r="J73" s="36">
        <f>IFERROR(SUM(J74:J77),0)</f>
        <v>0</v>
      </c>
      <c r="K73" s="36">
        <f>IFERROR(SUM(K74:K77),0)</f>
        <v>0</v>
      </c>
      <c r="L73" s="36">
        <f>IFERROR(SUM(L74:L77),0)</f>
        <v>0</v>
      </c>
      <c r="M73" s="37"/>
      <c r="N73" s="37"/>
      <c r="O73" s="38"/>
      <c r="P73" s="38"/>
      <c r="Q73" s="37"/>
      <c r="R73" s="37"/>
      <c r="S73" s="38"/>
      <c r="T73" s="38"/>
      <c r="U73" s="38"/>
    </row>
    <row r="74" ht="22.5" customHeight="1" spans="1:21">
      <c r="A74" s="37" t="s">
        <v>1169</v>
      </c>
      <c r="B74" s="37" t="s">
        <v>1170</v>
      </c>
      <c r="C74" s="37" t="s">
        <v>1171</v>
      </c>
      <c r="D74" s="38" t="s">
        <v>1172</v>
      </c>
      <c r="E74" s="38" t="s">
        <v>953</v>
      </c>
      <c r="F74" s="37"/>
      <c r="G74" s="37"/>
      <c r="H74" s="36">
        <f>IFERROR(SUM(I74,L74),0)</f>
        <v>0</v>
      </c>
      <c r="I74" s="36">
        <f>IFERROR(SUM(J74,K74),0)</f>
        <v>0</v>
      </c>
      <c r="J74" s="36">
        <v>0</v>
      </c>
      <c r="K74" s="36">
        <v>0</v>
      </c>
      <c r="L74" s="36">
        <v>0</v>
      </c>
      <c r="M74" s="37"/>
      <c r="N74" s="37"/>
      <c r="O74" s="38"/>
      <c r="P74" s="38"/>
      <c r="Q74" s="37"/>
      <c r="R74" s="37"/>
      <c r="S74" s="38"/>
      <c r="T74" s="38"/>
      <c r="U74" s="38"/>
    </row>
    <row r="75" ht="22.5" customHeight="1" spans="1:21">
      <c r="A75" s="37" t="s">
        <v>1173</v>
      </c>
      <c r="B75" s="37" t="s">
        <v>1174</v>
      </c>
      <c r="C75" s="37" t="s">
        <v>1175</v>
      </c>
      <c r="D75" s="38" t="s">
        <v>1176</v>
      </c>
      <c r="E75" s="38" t="s">
        <v>955</v>
      </c>
      <c r="F75" s="37"/>
      <c r="G75" s="37"/>
      <c r="H75" s="36">
        <f>IFERROR(SUM(I75,L75),0)</f>
        <v>0</v>
      </c>
      <c r="I75" s="36">
        <f>IFERROR(SUM(J75,K75),0)</f>
        <v>0</v>
      </c>
      <c r="J75" s="36">
        <v>0</v>
      </c>
      <c r="K75" s="36">
        <v>0</v>
      </c>
      <c r="L75" s="36">
        <v>0</v>
      </c>
      <c r="M75" s="37"/>
      <c r="N75" s="37"/>
      <c r="O75" s="38"/>
      <c r="P75" s="38"/>
      <c r="Q75" s="37"/>
      <c r="R75" s="37"/>
      <c r="S75" s="38"/>
      <c r="T75" s="38"/>
      <c r="U75" s="38"/>
    </row>
    <row r="76" ht="22.5" customHeight="1" spans="1:21">
      <c r="A76" s="37" t="s">
        <v>1177</v>
      </c>
      <c r="B76" s="37" t="s">
        <v>1178</v>
      </c>
      <c r="C76" s="37" t="s">
        <v>1179</v>
      </c>
      <c r="D76" s="38" t="s">
        <v>1180</v>
      </c>
      <c r="E76" s="38" t="s">
        <v>957</v>
      </c>
      <c r="F76" s="37"/>
      <c r="G76" s="37"/>
      <c r="H76" s="36">
        <f>IFERROR(SUM(I76,L76),0)</f>
        <v>0</v>
      </c>
      <c r="I76" s="36">
        <f>IFERROR(SUM(J76,K76),0)</f>
        <v>0</v>
      </c>
      <c r="J76" s="36">
        <v>0</v>
      </c>
      <c r="K76" s="36">
        <v>0</v>
      </c>
      <c r="L76" s="36">
        <v>0</v>
      </c>
      <c r="M76" s="37"/>
      <c r="N76" s="37"/>
      <c r="O76" s="38"/>
      <c r="P76" s="38"/>
      <c r="Q76" s="37"/>
      <c r="R76" s="37"/>
      <c r="S76" s="38"/>
      <c r="T76" s="38"/>
      <c r="U76" s="38"/>
    </row>
    <row r="77" ht="22.5" customHeight="1" spans="1:21">
      <c r="A77" s="37" t="s">
        <v>1181</v>
      </c>
      <c r="B77" s="37" t="s">
        <v>1182</v>
      </c>
      <c r="C77" s="37" t="s">
        <v>1183</v>
      </c>
      <c r="D77" s="38" t="s">
        <v>1184</v>
      </c>
      <c r="E77" s="38" t="s">
        <v>959</v>
      </c>
      <c r="F77" s="37"/>
      <c r="G77" s="37"/>
      <c r="H77" s="36">
        <f>IFERROR(SUM(I77,L77),0)</f>
        <v>0</v>
      </c>
      <c r="I77" s="36">
        <f>IFERROR(SUM(J77,K77),0)</f>
        <v>0</v>
      </c>
      <c r="J77" s="36">
        <v>0</v>
      </c>
      <c r="K77" s="36">
        <v>0</v>
      </c>
      <c r="L77" s="36">
        <v>0</v>
      </c>
      <c r="M77" s="37"/>
      <c r="N77" s="37"/>
      <c r="O77" s="38"/>
      <c r="P77" s="38"/>
      <c r="Q77" s="37"/>
      <c r="R77" s="37"/>
      <c r="S77" s="38"/>
      <c r="T77" s="38"/>
      <c r="U77" s="38"/>
    </row>
    <row r="78" ht="22.5" customHeight="1" spans="1:21">
      <c r="A78" s="37" t="s">
        <v>1185</v>
      </c>
      <c r="B78" s="37" t="s">
        <v>1186</v>
      </c>
      <c r="C78" s="37" t="s">
        <v>902</v>
      </c>
      <c r="D78" s="38" t="s">
        <v>1187</v>
      </c>
      <c r="E78" s="38" t="s">
        <v>1188</v>
      </c>
      <c r="F78" s="37"/>
      <c r="G78" s="37"/>
      <c r="H78" s="36">
        <f>IFERROR(SUM(I78,L78),0)</f>
        <v>0</v>
      </c>
      <c r="I78" s="36">
        <f>IFERROR(SUM(J78:K78),0)</f>
        <v>0</v>
      </c>
      <c r="J78" s="36">
        <f>IFERROR(SUM(J79:J82),0)</f>
        <v>0</v>
      </c>
      <c r="K78" s="36">
        <f>IFERROR(SUM(K79:K82),0)</f>
        <v>0</v>
      </c>
      <c r="L78" s="36">
        <f>IFERROR(SUM(L79:L82),0)</f>
        <v>0</v>
      </c>
      <c r="M78" s="37"/>
      <c r="N78" s="37"/>
      <c r="O78" s="38"/>
      <c r="P78" s="38"/>
      <c r="Q78" s="37"/>
      <c r="R78" s="37"/>
      <c r="S78" s="38"/>
      <c r="T78" s="38"/>
      <c r="U78" s="38"/>
    </row>
    <row r="79" ht="22.5" customHeight="1" spans="1:21">
      <c r="A79" s="37" t="s">
        <v>1189</v>
      </c>
      <c r="B79" s="37" t="s">
        <v>1190</v>
      </c>
      <c r="C79" s="37" t="s">
        <v>1191</v>
      </c>
      <c r="D79" s="38" t="s">
        <v>1192</v>
      </c>
      <c r="E79" s="38" t="s">
        <v>953</v>
      </c>
      <c r="F79" s="37"/>
      <c r="G79" s="37"/>
      <c r="H79" s="36">
        <f>IFERROR(SUM(I79,L79),0)</f>
        <v>0</v>
      </c>
      <c r="I79" s="36">
        <f>IFERROR(SUM(J79,K79),0)</f>
        <v>0</v>
      </c>
      <c r="J79" s="36">
        <v>0</v>
      </c>
      <c r="K79" s="36">
        <v>0</v>
      </c>
      <c r="L79" s="36">
        <v>0</v>
      </c>
      <c r="M79" s="37"/>
      <c r="N79" s="37"/>
      <c r="O79" s="38"/>
      <c r="P79" s="38"/>
      <c r="Q79" s="37"/>
      <c r="R79" s="37"/>
      <c r="S79" s="38"/>
      <c r="T79" s="38"/>
      <c r="U79" s="38"/>
    </row>
    <row r="80" ht="22.5" customHeight="1" spans="1:21">
      <c r="A80" s="37" t="s">
        <v>1193</v>
      </c>
      <c r="B80" s="37" t="s">
        <v>1194</v>
      </c>
      <c r="C80" s="37" t="s">
        <v>1195</v>
      </c>
      <c r="D80" s="38" t="s">
        <v>1196</v>
      </c>
      <c r="E80" s="38" t="s">
        <v>955</v>
      </c>
      <c r="F80" s="37"/>
      <c r="G80" s="37"/>
      <c r="H80" s="36">
        <f>IFERROR(SUM(I80,L80),0)</f>
        <v>0</v>
      </c>
      <c r="I80" s="36">
        <f>IFERROR(SUM(J80,K80),0)</f>
        <v>0</v>
      </c>
      <c r="J80" s="36">
        <v>0</v>
      </c>
      <c r="K80" s="36">
        <v>0</v>
      </c>
      <c r="L80" s="36">
        <v>0</v>
      </c>
      <c r="M80" s="37"/>
      <c r="N80" s="37"/>
      <c r="O80" s="38"/>
      <c r="P80" s="38"/>
      <c r="Q80" s="37"/>
      <c r="R80" s="37"/>
      <c r="S80" s="38"/>
      <c r="T80" s="38"/>
      <c r="U80" s="38"/>
    </row>
    <row r="81" ht="22.5" customHeight="1" spans="1:21">
      <c r="A81" s="37" t="s">
        <v>1197</v>
      </c>
      <c r="B81" s="37" t="s">
        <v>1198</v>
      </c>
      <c r="C81" s="37" t="s">
        <v>1199</v>
      </c>
      <c r="D81" s="38" t="s">
        <v>1200</v>
      </c>
      <c r="E81" s="38" t="s">
        <v>957</v>
      </c>
      <c r="F81" s="37"/>
      <c r="G81" s="37"/>
      <c r="H81" s="36">
        <f>IFERROR(SUM(I81,L81),0)</f>
        <v>0</v>
      </c>
      <c r="I81" s="36">
        <f>IFERROR(SUM(J81,K81),0)</f>
        <v>0</v>
      </c>
      <c r="J81" s="36">
        <v>0</v>
      </c>
      <c r="K81" s="36">
        <v>0</v>
      </c>
      <c r="L81" s="36">
        <v>0</v>
      </c>
      <c r="M81" s="37"/>
      <c r="N81" s="37"/>
      <c r="O81" s="38"/>
      <c r="P81" s="38"/>
      <c r="Q81" s="37"/>
      <c r="R81" s="37"/>
      <c r="S81" s="38"/>
      <c r="T81" s="38"/>
      <c r="U81" s="38"/>
    </row>
    <row r="82" ht="22.5" customHeight="1" spans="1:21">
      <c r="A82" s="37" t="s">
        <v>1201</v>
      </c>
      <c r="B82" s="37" t="s">
        <v>1202</v>
      </c>
      <c r="C82" s="37" t="s">
        <v>1203</v>
      </c>
      <c r="D82" s="38" t="s">
        <v>1204</v>
      </c>
      <c r="E82" s="38" t="s">
        <v>959</v>
      </c>
      <c r="F82" s="37"/>
      <c r="G82" s="37"/>
      <c r="H82" s="36">
        <f>IFERROR(SUM(I82,L82),0)</f>
        <v>0</v>
      </c>
      <c r="I82" s="36">
        <f>IFERROR(SUM(J82,K82),0)</f>
        <v>0</v>
      </c>
      <c r="J82" s="36">
        <v>0</v>
      </c>
      <c r="K82" s="36">
        <v>0</v>
      </c>
      <c r="L82" s="36">
        <v>0</v>
      </c>
      <c r="M82" s="37"/>
      <c r="N82" s="37"/>
      <c r="O82" s="38"/>
      <c r="P82" s="38"/>
      <c r="Q82" s="37"/>
      <c r="R82" s="37"/>
      <c r="S82" s="38"/>
      <c r="T82" s="38"/>
      <c r="U82" s="38"/>
    </row>
    <row r="83" ht="22.5" customHeight="1" spans="1:21">
      <c r="A83" s="37" t="s">
        <v>1205</v>
      </c>
      <c r="B83" s="37" t="s">
        <v>1206</v>
      </c>
      <c r="C83" s="37" t="s">
        <v>906</v>
      </c>
      <c r="D83" s="38" t="s">
        <v>1207</v>
      </c>
      <c r="E83" s="38" t="s">
        <v>1208</v>
      </c>
      <c r="F83" s="37"/>
      <c r="G83" s="37"/>
      <c r="H83" s="36">
        <f>IFERROR(SUM(I83,L83),0)</f>
        <v>0</v>
      </c>
      <c r="I83" s="36">
        <f>IFERROR(SUM(J83:K83),0)</f>
        <v>0</v>
      </c>
      <c r="J83" s="36">
        <f>IFERROR(SUM(J84:J87),0)</f>
        <v>0</v>
      </c>
      <c r="K83" s="36">
        <f>IFERROR(SUM(K84:K87),0)</f>
        <v>0</v>
      </c>
      <c r="L83" s="36">
        <f>IFERROR(SUM(L84:L87),0)</f>
        <v>0</v>
      </c>
      <c r="M83" s="37"/>
      <c r="N83" s="37"/>
      <c r="O83" s="38"/>
      <c r="P83" s="38"/>
      <c r="Q83" s="37"/>
      <c r="R83" s="37"/>
      <c r="S83" s="38"/>
      <c r="T83" s="38"/>
      <c r="U83" s="38"/>
    </row>
    <row r="84" ht="22.5" customHeight="1" spans="1:21">
      <c r="A84" s="37" t="s">
        <v>1209</v>
      </c>
      <c r="B84" s="37" t="s">
        <v>1210</v>
      </c>
      <c r="C84" s="37" t="s">
        <v>1211</v>
      </c>
      <c r="D84" s="38" t="s">
        <v>1212</v>
      </c>
      <c r="E84" s="38" t="s">
        <v>953</v>
      </c>
      <c r="F84" s="37"/>
      <c r="G84" s="37"/>
      <c r="H84" s="36">
        <f>IFERROR(SUM(I84,L84),0)</f>
        <v>0</v>
      </c>
      <c r="I84" s="36">
        <f>IFERROR(SUM(J84,K84),0)</f>
        <v>0</v>
      </c>
      <c r="J84" s="36">
        <v>0</v>
      </c>
      <c r="K84" s="36">
        <v>0</v>
      </c>
      <c r="L84" s="36">
        <v>0</v>
      </c>
      <c r="M84" s="37"/>
      <c r="N84" s="37"/>
      <c r="O84" s="38"/>
      <c r="P84" s="38"/>
      <c r="Q84" s="37"/>
      <c r="R84" s="37"/>
      <c r="S84" s="38"/>
      <c r="T84" s="38"/>
      <c r="U84" s="38"/>
    </row>
    <row r="85" ht="22.5" customHeight="1" spans="1:21">
      <c r="A85" s="37" t="s">
        <v>1213</v>
      </c>
      <c r="B85" s="37" t="s">
        <v>1214</v>
      </c>
      <c r="C85" s="37" t="s">
        <v>1215</v>
      </c>
      <c r="D85" s="38" t="s">
        <v>1216</v>
      </c>
      <c r="E85" s="38" t="s">
        <v>955</v>
      </c>
      <c r="F85" s="37"/>
      <c r="G85" s="37"/>
      <c r="H85" s="36">
        <f>IFERROR(SUM(I85,L85),0)</f>
        <v>0</v>
      </c>
      <c r="I85" s="36">
        <f>IFERROR(SUM(J85,K85),0)</f>
        <v>0</v>
      </c>
      <c r="J85" s="36">
        <v>0</v>
      </c>
      <c r="K85" s="36">
        <v>0</v>
      </c>
      <c r="L85" s="36">
        <v>0</v>
      </c>
      <c r="M85" s="37"/>
      <c r="N85" s="37"/>
      <c r="O85" s="38"/>
      <c r="P85" s="38"/>
      <c r="Q85" s="37"/>
      <c r="R85" s="37"/>
      <c r="S85" s="38"/>
      <c r="T85" s="38"/>
      <c r="U85" s="38"/>
    </row>
    <row r="86" ht="22.5" customHeight="1" spans="1:21">
      <c r="A86" s="37" t="s">
        <v>1217</v>
      </c>
      <c r="B86" s="37" t="s">
        <v>1218</v>
      </c>
      <c r="C86" s="37" t="s">
        <v>1219</v>
      </c>
      <c r="D86" s="38" t="s">
        <v>1220</v>
      </c>
      <c r="E86" s="38" t="s">
        <v>957</v>
      </c>
      <c r="F86" s="37"/>
      <c r="G86" s="37"/>
      <c r="H86" s="36">
        <f>IFERROR(SUM(I86,L86),0)</f>
        <v>0</v>
      </c>
      <c r="I86" s="36">
        <f>IFERROR(SUM(J86,K86),0)</f>
        <v>0</v>
      </c>
      <c r="J86" s="36">
        <v>0</v>
      </c>
      <c r="K86" s="36">
        <v>0</v>
      </c>
      <c r="L86" s="36">
        <v>0</v>
      </c>
      <c r="M86" s="37"/>
      <c r="N86" s="37"/>
      <c r="O86" s="38"/>
      <c r="P86" s="38"/>
      <c r="Q86" s="37"/>
      <c r="R86" s="37"/>
      <c r="S86" s="38"/>
      <c r="T86" s="38"/>
      <c r="U86" s="38"/>
    </row>
    <row r="87" ht="22.5" customHeight="1" spans="1:21">
      <c r="A87" s="37" t="s">
        <v>1221</v>
      </c>
      <c r="B87" s="37" t="s">
        <v>1222</v>
      </c>
      <c r="C87" s="37" t="s">
        <v>1223</v>
      </c>
      <c r="D87" s="38" t="s">
        <v>1224</v>
      </c>
      <c r="E87" s="38" t="s">
        <v>959</v>
      </c>
      <c r="F87" s="37"/>
      <c r="G87" s="37"/>
      <c r="H87" s="36">
        <f>IFERROR(SUM(I87,L87),0)</f>
        <v>0</v>
      </c>
      <c r="I87" s="36">
        <f>IFERROR(SUM(J87,K87),0)</f>
        <v>0</v>
      </c>
      <c r="J87" s="36">
        <v>0</v>
      </c>
      <c r="K87" s="36">
        <v>0</v>
      </c>
      <c r="L87" s="36">
        <v>0</v>
      </c>
      <c r="M87" s="37"/>
      <c r="N87" s="37"/>
      <c r="O87" s="38"/>
      <c r="P87" s="38"/>
      <c r="Q87" s="37"/>
      <c r="R87" s="37"/>
      <c r="S87" s="38"/>
      <c r="T87" s="38"/>
      <c r="U87" s="38"/>
    </row>
    <row r="88" ht="22.5" customHeight="1" spans="1:21">
      <c r="A88" s="37" t="s">
        <v>1225</v>
      </c>
      <c r="B88" s="37" t="s">
        <v>1226</v>
      </c>
      <c r="C88" s="37" t="s">
        <v>910</v>
      </c>
      <c r="D88" s="38" t="s">
        <v>1227</v>
      </c>
      <c r="E88" s="38" t="s">
        <v>1228</v>
      </c>
      <c r="F88" s="37"/>
      <c r="G88" s="37"/>
      <c r="H88" s="36">
        <f>IFERROR(SUM(I88,L88),0)</f>
        <v>413</v>
      </c>
      <c r="I88" s="36">
        <f>IFERROR(SUM(J88:K88),0)</f>
        <v>413</v>
      </c>
      <c r="J88" s="36">
        <f>IFERROR(SUM(J89:J92),0)</f>
        <v>413</v>
      </c>
      <c r="K88" s="36">
        <f>IFERROR(SUM(K89:K92),0)</f>
        <v>0</v>
      </c>
      <c r="L88" s="36">
        <f>IFERROR(SUM(L89:L92),0)</f>
        <v>0</v>
      </c>
      <c r="M88" s="37"/>
      <c r="N88" s="37"/>
      <c r="O88" s="38"/>
      <c r="P88" s="38"/>
      <c r="Q88" s="37"/>
      <c r="R88" s="37"/>
      <c r="S88" s="38"/>
      <c r="T88" s="38"/>
      <c r="U88" s="38"/>
    </row>
    <row r="89" ht="22.5" customHeight="1" spans="1:21">
      <c r="A89" s="37" t="s">
        <v>1229</v>
      </c>
      <c r="B89" s="37" t="s">
        <v>1230</v>
      </c>
      <c r="C89" s="37" t="s">
        <v>1231</v>
      </c>
      <c r="D89" s="38" t="s">
        <v>1232</v>
      </c>
      <c r="E89" s="38" t="s">
        <v>953</v>
      </c>
      <c r="F89" s="37" t="s">
        <v>1233</v>
      </c>
      <c r="G89" s="37"/>
      <c r="H89" s="36">
        <f>IFERROR(SUM(I89,L89),0)</f>
        <v>328</v>
      </c>
      <c r="I89" s="36">
        <f>IFERROR(SUM(J89,K89),0)</f>
        <v>328</v>
      </c>
      <c r="J89" s="36">
        <v>328</v>
      </c>
      <c r="K89" s="36">
        <v>0</v>
      </c>
      <c r="L89" s="36">
        <v>0</v>
      </c>
      <c r="M89" s="37" t="s">
        <v>1234</v>
      </c>
      <c r="N89" s="37"/>
      <c r="O89" s="38" t="s">
        <v>1235</v>
      </c>
      <c r="P89" s="38" t="s">
        <v>1236</v>
      </c>
      <c r="Q89" s="37"/>
      <c r="R89" s="37"/>
      <c r="S89" s="38"/>
      <c r="T89" s="38" t="s">
        <v>1237</v>
      </c>
      <c r="U89" s="38"/>
    </row>
    <row r="90" ht="22.5" customHeight="1" spans="1:21">
      <c r="A90" s="37" t="s">
        <v>1238</v>
      </c>
      <c r="B90" s="37" t="s">
        <v>1239</v>
      </c>
      <c r="C90" s="37" t="s">
        <v>1240</v>
      </c>
      <c r="D90" s="38" t="s">
        <v>1241</v>
      </c>
      <c r="E90" s="38" t="s">
        <v>955</v>
      </c>
      <c r="F90" s="37" t="s">
        <v>1242</v>
      </c>
      <c r="G90" s="37"/>
      <c r="H90" s="36">
        <f>IFERROR(SUM(I90,L90),0)</f>
        <v>85</v>
      </c>
      <c r="I90" s="36">
        <f>IFERROR(SUM(J90,K90),0)</f>
        <v>85</v>
      </c>
      <c r="J90" s="36">
        <v>85</v>
      </c>
      <c r="K90" s="36">
        <v>0</v>
      </c>
      <c r="L90" s="36">
        <v>0</v>
      </c>
      <c r="M90" s="37" t="s">
        <v>1234</v>
      </c>
      <c r="N90" s="37"/>
      <c r="O90" s="38" t="s">
        <v>1242</v>
      </c>
      <c r="P90" s="38" t="s">
        <v>1236</v>
      </c>
      <c r="Q90" s="37"/>
      <c r="R90" s="37"/>
      <c r="S90" s="38"/>
      <c r="T90" s="38" t="s">
        <v>1237</v>
      </c>
      <c r="U90" s="38"/>
    </row>
    <row r="91" ht="22.5" customHeight="1" spans="1:21">
      <c r="A91" s="37" t="s">
        <v>1243</v>
      </c>
      <c r="B91" s="37" t="s">
        <v>1244</v>
      </c>
      <c r="C91" s="37" t="s">
        <v>1245</v>
      </c>
      <c r="D91" s="38" t="s">
        <v>1246</v>
      </c>
      <c r="E91" s="38" t="s">
        <v>957</v>
      </c>
      <c r="F91" s="37"/>
      <c r="G91" s="37"/>
      <c r="H91" s="36">
        <f>IFERROR(SUM(I91,L91),0)</f>
        <v>0</v>
      </c>
      <c r="I91" s="36">
        <f>IFERROR(SUM(J91,K91),0)</f>
        <v>0</v>
      </c>
      <c r="J91" s="36">
        <v>0</v>
      </c>
      <c r="K91" s="36">
        <v>0</v>
      </c>
      <c r="L91" s="36">
        <v>0</v>
      </c>
      <c r="M91" s="37"/>
      <c r="N91" s="37"/>
      <c r="O91" s="38"/>
      <c r="P91" s="38"/>
      <c r="Q91" s="37"/>
      <c r="R91" s="37"/>
      <c r="S91" s="38"/>
      <c r="T91" s="38"/>
      <c r="U91" s="38"/>
    </row>
    <row r="92" ht="22.5" customHeight="1" spans="1:21">
      <c r="A92" s="37" t="s">
        <v>1247</v>
      </c>
      <c r="B92" s="37" t="s">
        <v>1248</v>
      </c>
      <c r="C92" s="37" t="s">
        <v>1249</v>
      </c>
      <c r="D92" s="38" t="s">
        <v>1250</v>
      </c>
      <c r="E92" s="38" t="s">
        <v>959</v>
      </c>
      <c r="F92" s="37"/>
      <c r="G92" s="37"/>
      <c r="H92" s="36">
        <f>IFERROR(SUM(I92,L92),0)</f>
        <v>0</v>
      </c>
      <c r="I92" s="36">
        <f>IFERROR(SUM(J92,K92),0)</f>
        <v>0</v>
      </c>
      <c r="J92" s="36">
        <v>0</v>
      </c>
      <c r="K92" s="36">
        <v>0</v>
      </c>
      <c r="L92" s="36">
        <v>0</v>
      </c>
      <c r="M92" s="37"/>
      <c r="N92" s="37"/>
      <c r="O92" s="38"/>
      <c r="P92" s="38"/>
      <c r="Q92" s="37"/>
      <c r="R92" s="37"/>
      <c r="S92" s="38"/>
      <c r="T92" s="38"/>
      <c r="U92" s="38"/>
    </row>
    <row r="93" ht="22.5" customHeight="1" spans="1:21">
      <c r="A93" s="37" t="s">
        <v>1251</v>
      </c>
      <c r="B93" s="37" t="s">
        <v>1252</v>
      </c>
      <c r="C93" s="37" t="s">
        <v>914</v>
      </c>
      <c r="D93" s="38" t="s">
        <v>1253</v>
      </c>
      <c r="E93" s="38" t="s">
        <v>1254</v>
      </c>
      <c r="F93" s="37"/>
      <c r="G93" s="37"/>
      <c r="H93" s="36">
        <f>IFERROR(SUM(I93,L93),0)</f>
        <v>250</v>
      </c>
      <c r="I93" s="36">
        <f>IFERROR(SUM(J93:K93),0)</f>
        <v>250</v>
      </c>
      <c r="J93" s="36">
        <f>IFERROR(SUM(J94:J97),0)</f>
        <v>250</v>
      </c>
      <c r="K93" s="36">
        <f>IFERROR(SUM(K94:K97),0)</f>
        <v>0</v>
      </c>
      <c r="L93" s="36">
        <f>IFERROR(SUM(L94:L97),0)</f>
        <v>0</v>
      </c>
      <c r="M93" s="37"/>
      <c r="N93" s="37"/>
      <c r="O93" s="38"/>
      <c r="P93" s="38"/>
      <c r="Q93" s="37"/>
      <c r="R93" s="37"/>
      <c r="S93" s="38"/>
      <c r="T93" s="38"/>
      <c r="U93" s="38"/>
    </row>
    <row r="94" ht="22.5" customHeight="1" spans="1:21">
      <c r="A94" s="37" t="s">
        <v>1255</v>
      </c>
      <c r="B94" s="37" t="s">
        <v>1256</v>
      </c>
      <c r="C94" s="37" t="s">
        <v>1257</v>
      </c>
      <c r="D94" s="38" t="s">
        <v>1258</v>
      </c>
      <c r="E94" s="38" t="s">
        <v>953</v>
      </c>
      <c r="F94" s="37" t="s">
        <v>1259</v>
      </c>
      <c r="G94" s="37"/>
      <c r="H94" s="36">
        <f>IFERROR(SUM(I94,L94),0)</f>
        <v>250</v>
      </c>
      <c r="I94" s="36">
        <f>IFERROR(SUM(J94,K94),0)</f>
        <v>250</v>
      </c>
      <c r="J94" s="36">
        <v>250</v>
      </c>
      <c r="K94" s="36">
        <v>0</v>
      </c>
      <c r="L94" s="36">
        <v>0</v>
      </c>
      <c r="M94" s="37" t="s">
        <v>1234</v>
      </c>
      <c r="N94" s="37"/>
      <c r="O94" s="38" t="s">
        <v>1259</v>
      </c>
      <c r="P94" s="38" t="s">
        <v>1236</v>
      </c>
      <c r="Q94" s="37"/>
      <c r="R94" s="37"/>
      <c r="S94" s="38"/>
      <c r="T94" s="38" t="s">
        <v>1237</v>
      </c>
      <c r="U94" s="38"/>
    </row>
    <row r="95" ht="22.5" customHeight="1" spans="1:21">
      <c r="A95" s="37" t="s">
        <v>1260</v>
      </c>
      <c r="B95" s="37" t="s">
        <v>1261</v>
      </c>
      <c r="C95" s="37" t="s">
        <v>1262</v>
      </c>
      <c r="D95" s="38" t="s">
        <v>1263</v>
      </c>
      <c r="E95" s="38" t="s">
        <v>955</v>
      </c>
      <c r="F95" s="37"/>
      <c r="G95" s="37"/>
      <c r="H95" s="36">
        <f>IFERROR(SUM(I95,L95),0)</f>
        <v>0</v>
      </c>
      <c r="I95" s="36">
        <f>IFERROR(SUM(J95,K95),0)</f>
        <v>0</v>
      </c>
      <c r="J95" s="36">
        <v>0</v>
      </c>
      <c r="K95" s="36">
        <v>0</v>
      </c>
      <c r="L95" s="36">
        <v>0</v>
      </c>
      <c r="M95" s="37"/>
      <c r="N95" s="37"/>
      <c r="O95" s="38"/>
      <c r="P95" s="38"/>
      <c r="Q95" s="37"/>
      <c r="R95" s="37"/>
      <c r="S95" s="38"/>
      <c r="T95" s="38"/>
      <c r="U95" s="38"/>
    </row>
    <row r="96" ht="22.5" customHeight="1" spans="1:21">
      <c r="A96" s="37" t="s">
        <v>1264</v>
      </c>
      <c r="B96" s="37" t="s">
        <v>1265</v>
      </c>
      <c r="C96" s="37" t="s">
        <v>1266</v>
      </c>
      <c r="D96" s="38" t="s">
        <v>1267</v>
      </c>
      <c r="E96" s="38" t="s">
        <v>957</v>
      </c>
      <c r="F96" s="37"/>
      <c r="G96" s="37"/>
      <c r="H96" s="36">
        <f>IFERROR(SUM(I96,L96),0)</f>
        <v>0</v>
      </c>
      <c r="I96" s="36">
        <f>IFERROR(SUM(J96,K96),0)</f>
        <v>0</v>
      </c>
      <c r="J96" s="36">
        <v>0</v>
      </c>
      <c r="K96" s="36">
        <v>0</v>
      </c>
      <c r="L96" s="36">
        <v>0</v>
      </c>
      <c r="M96" s="37"/>
      <c r="N96" s="37"/>
      <c r="O96" s="38"/>
      <c r="P96" s="38"/>
      <c r="Q96" s="37"/>
      <c r="R96" s="37"/>
      <c r="S96" s="38"/>
      <c r="T96" s="38"/>
      <c r="U96" s="38"/>
    </row>
    <row r="97" ht="22.5" customHeight="1" spans="1:21">
      <c r="A97" s="37" t="s">
        <v>1268</v>
      </c>
      <c r="B97" s="37" t="s">
        <v>378</v>
      </c>
      <c r="C97" s="37" t="s">
        <v>1269</v>
      </c>
      <c r="D97" s="38" t="s">
        <v>1270</v>
      </c>
      <c r="E97" s="38" t="s">
        <v>959</v>
      </c>
      <c r="F97" s="37"/>
      <c r="G97" s="37"/>
      <c r="H97" s="36">
        <f>IFERROR(SUM(I97,L97),0)</f>
        <v>0</v>
      </c>
      <c r="I97" s="36">
        <f>IFERROR(SUM(J97,K97),0)</f>
        <v>0</v>
      </c>
      <c r="J97" s="36">
        <v>0</v>
      </c>
      <c r="K97" s="36">
        <v>0</v>
      </c>
      <c r="L97" s="36">
        <v>0</v>
      </c>
      <c r="M97" s="37"/>
      <c r="N97" s="37"/>
      <c r="O97" s="38"/>
      <c r="P97" s="38"/>
      <c r="Q97" s="37"/>
      <c r="R97" s="37"/>
      <c r="S97" s="38"/>
      <c r="T97" s="38"/>
      <c r="U97" s="38"/>
    </row>
    <row r="98" ht="22.5" customHeight="1" spans="1:21">
      <c r="A98" s="37" t="s">
        <v>1271</v>
      </c>
      <c r="B98" s="37" t="s">
        <v>1272</v>
      </c>
      <c r="C98" s="37" t="s">
        <v>918</v>
      </c>
      <c r="D98" s="38" t="s">
        <v>1273</v>
      </c>
      <c r="E98" s="38" t="s">
        <v>1274</v>
      </c>
      <c r="F98" s="37"/>
      <c r="G98" s="37"/>
      <c r="H98" s="36">
        <f>IFERROR(SUM(I98,L98),0)</f>
        <v>0</v>
      </c>
      <c r="I98" s="36">
        <f>IFERROR(SUM(J98:K98),0)</f>
        <v>0</v>
      </c>
      <c r="J98" s="36">
        <f>IFERROR(SUM(J99:J102),0)</f>
        <v>0</v>
      </c>
      <c r="K98" s="36">
        <f>IFERROR(SUM(K99:K102),0)</f>
        <v>0</v>
      </c>
      <c r="L98" s="36">
        <f>IFERROR(SUM(L99:L102),0)</f>
        <v>0</v>
      </c>
      <c r="M98" s="37"/>
      <c r="N98" s="37"/>
      <c r="O98" s="38"/>
      <c r="P98" s="38"/>
      <c r="Q98" s="37"/>
      <c r="R98" s="37"/>
      <c r="S98" s="38"/>
      <c r="T98" s="38"/>
      <c r="U98" s="38"/>
    </row>
    <row r="99" ht="22.5" customHeight="1" spans="1:21">
      <c r="A99" s="37" t="s">
        <v>1275</v>
      </c>
      <c r="B99" s="37" t="s">
        <v>1276</v>
      </c>
      <c r="C99" s="37" t="s">
        <v>1277</v>
      </c>
      <c r="D99" s="38" t="s">
        <v>1278</v>
      </c>
      <c r="E99" s="38" t="s">
        <v>953</v>
      </c>
      <c r="F99" s="37"/>
      <c r="G99" s="37"/>
      <c r="H99" s="36">
        <f>IFERROR(SUM(I99,L99),0)</f>
        <v>0</v>
      </c>
      <c r="I99" s="36">
        <f>IFERROR(SUM(J99,K99),0)</f>
        <v>0</v>
      </c>
      <c r="J99" s="36">
        <v>0</v>
      </c>
      <c r="K99" s="36">
        <v>0</v>
      </c>
      <c r="L99" s="36">
        <v>0</v>
      </c>
      <c r="M99" s="37"/>
      <c r="N99" s="37"/>
      <c r="O99" s="38"/>
      <c r="P99" s="38"/>
      <c r="Q99" s="37"/>
      <c r="R99" s="37"/>
      <c r="S99" s="38"/>
      <c r="T99" s="38"/>
      <c r="U99" s="38"/>
    </row>
    <row r="100" ht="22.5" customHeight="1" spans="1:21">
      <c r="A100" s="37" t="s">
        <v>1279</v>
      </c>
      <c r="B100" s="37" t="s">
        <v>1280</v>
      </c>
      <c r="C100" s="37" t="s">
        <v>1281</v>
      </c>
      <c r="D100" s="38" t="s">
        <v>1282</v>
      </c>
      <c r="E100" s="38" t="s">
        <v>955</v>
      </c>
      <c r="F100" s="37"/>
      <c r="G100" s="37"/>
      <c r="H100" s="36">
        <f>IFERROR(SUM(I100,L100),0)</f>
        <v>0</v>
      </c>
      <c r="I100" s="36">
        <f>IFERROR(SUM(J100,K100),0)</f>
        <v>0</v>
      </c>
      <c r="J100" s="36">
        <v>0</v>
      </c>
      <c r="K100" s="36">
        <v>0</v>
      </c>
      <c r="L100" s="36">
        <v>0</v>
      </c>
      <c r="M100" s="37"/>
      <c r="N100" s="37"/>
      <c r="O100" s="38"/>
      <c r="P100" s="38"/>
      <c r="Q100" s="37"/>
      <c r="R100" s="37"/>
      <c r="S100" s="38"/>
      <c r="T100" s="38"/>
      <c r="U100" s="38"/>
    </row>
    <row r="101" ht="22.5" customHeight="1" spans="1:21">
      <c r="A101" s="37" t="s">
        <v>1283</v>
      </c>
      <c r="B101" s="37" t="s">
        <v>1284</v>
      </c>
      <c r="C101" s="37" t="s">
        <v>1285</v>
      </c>
      <c r="D101" s="38" t="s">
        <v>1286</v>
      </c>
      <c r="E101" s="38" t="s">
        <v>957</v>
      </c>
      <c r="F101" s="37"/>
      <c r="G101" s="37"/>
      <c r="H101" s="36">
        <f>IFERROR(SUM(I101,L101),0)</f>
        <v>0</v>
      </c>
      <c r="I101" s="36">
        <f>IFERROR(SUM(J101,K101),0)</f>
        <v>0</v>
      </c>
      <c r="J101" s="36">
        <v>0</v>
      </c>
      <c r="K101" s="36">
        <v>0</v>
      </c>
      <c r="L101" s="36">
        <v>0</v>
      </c>
      <c r="M101" s="37"/>
      <c r="N101" s="37"/>
      <c r="O101" s="38"/>
      <c r="P101" s="38"/>
      <c r="Q101" s="37"/>
      <c r="R101" s="37"/>
      <c r="S101" s="38"/>
      <c r="T101" s="38"/>
      <c r="U101" s="38"/>
    </row>
    <row r="102" ht="22.5" customHeight="1" spans="1:21">
      <c r="A102" s="37" t="s">
        <v>1287</v>
      </c>
      <c r="B102" s="37" t="s">
        <v>1288</v>
      </c>
      <c r="C102" s="37" t="s">
        <v>1289</v>
      </c>
      <c r="D102" s="38" t="s">
        <v>1290</v>
      </c>
      <c r="E102" s="38" t="s">
        <v>959</v>
      </c>
      <c r="F102" s="37"/>
      <c r="G102" s="37"/>
      <c r="H102" s="36">
        <f>IFERROR(SUM(I102,L102),0)</f>
        <v>0</v>
      </c>
      <c r="I102" s="36">
        <f>IFERROR(SUM(J102,K102),0)</f>
        <v>0</v>
      </c>
      <c r="J102" s="36">
        <v>0</v>
      </c>
      <c r="K102" s="36">
        <v>0</v>
      </c>
      <c r="L102" s="36">
        <v>0</v>
      </c>
      <c r="M102" s="37"/>
      <c r="N102" s="37"/>
      <c r="O102" s="38"/>
      <c r="P102" s="38"/>
      <c r="Q102" s="37"/>
      <c r="R102" s="37"/>
      <c r="S102" s="38"/>
      <c r="T102" s="38"/>
      <c r="U102" s="38"/>
    </row>
    <row r="103" ht="22.5" customHeight="1" spans="1:21">
      <c r="A103" s="37" t="s">
        <v>1291</v>
      </c>
      <c r="B103" s="37" t="s">
        <v>1292</v>
      </c>
      <c r="C103" s="37" t="s">
        <v>922</v>
      </c>
      <c r="D103" s="38" t="s">
        <v>1293</v>
      </c>
      <c r="E103" s="38" t="s">
        <v>1294</v>
      </c>
      <c r="F103" s="37"/>
      <c r="G103" s="37"/>
      <c r="H103" s="36">
        <f>IFERROR(SUM(I103,L103),0)</f>
        <v>0</v>
      </c>
      <c r="I103" s="36">
        <f>IFERROR(SUM(J103:K103),0)</f>
        <v>0</v>
      </c>
      <c r="J103" s="36">
        <f>IFERROR(SUM(J104:J107),0)</f>
        <v>0</v>
      </c>
      <c r="K103" s="36">
        <f>IFERROR(SUM(K104:K107),0)</f>
        <v>0</v>
      </c>
      <c r="L103" s="36">
        <f>IFERROR(SUM(L104:L107),0)</f>
        <v>0</v>
      </c>
      <c r="M103" s="37"/>
      <c r="N103" s="37"/>
      <c r="O103" s="38"/>
      <c r="P103" s="38"/>
      <c r="Q103" s="37"/>
      <c r="R103" s="37"/>
      <c r="S103" s="38"/>
      <c r="T103" s="38"/>
      <c r="U103" s="38"/>
    </row>
    <row r="104" ht="22.5" customHeight="1" spans="1:21">
      <c r="A104" s="37" t="s">
        <v>1295</v>
      </c>
      <c r="B104" s="37" t="s">
        <v>1296</v>
      </c>
      <c r="C104" s="37" t="s">
        <v>1297</v>
      </c>
      <c r="D104" s="38" t="s">
        <v>1298</v>
      </c>
      <c r="E104" s="38" t="s">
        <v>953</v>
      </c>
      <c r="F104" s="37"/>
      <c r="G104" s="37"/>
      <c r="H104" s="36">
        <f>IFERROR(SUM(I104,L104),0)</f>
        <v>0</v>
      </c>
      <c r="I104" s="36">
        <f>IFERROR(SUM(J104,K104),0)</f>
        <v>0</v>
      </c>
      <c r="J104" s="36">
        <v>0</v>
      </c>
      <c r="K104" s="36">
        <v>0</v>
      </c>
      <c r="L104" s="36">
        <v>0</v>
      </c>
      <c r="M104" s="37"/>
      <c r="N104" s="37"/>
      <c r="O104" s="38"/>
      <c r="P104" s="38"/>
      <c r="Q104" s="37"/>
      <c r="R104" s="37"/>
      <c r="S104" s="38"/>
      <c r="T104" s="38"/>
      <c r="U104" s="38"/>
    </row>
    <row r="105" ht="22.5" customHeight="1" spans="1:21">
      <c r="A105" s="37" t="s">
        <v>1299</v>
      </c>
      <c r="B105" s="37" t="s">
        <v>1300</v>
      </c>
      <c r="C105" s="37" t="s">
        <v>1301</v>
      </c>
      <c r="D105" s="38" t="s">
        <v>1302</v>
      </c>
      <c r="E105" s="38" t="s">
        <v>955</v>
      </c>
      <c r="F105" s="37"/>
      <c r="G105" s="37"/>
      <c r="H105" s="36">
        <f>IFERROR(SUM(I105,L105),0)</f>
        <v>0</v>
      </c>
      <c r="I105" s="36">
        <f>IFERROR(SUM(J105,K105),0)</f>
        <v>0</v>
      </c>
      <c r="J105" s="36">
        <v>0</v>
      </c>
      <c r="K105" s="36">
        <v>0</v>
      </c>
      <c r="L105" s="36">
        <v>0</v>
      </c>
      <c r="M105" s="37"/>
      <c r="N105" s="37"/>
      <c r="O105" s="38"/>
      <c r="P105" s="38"/>
      <c r="Q105" s="37"/>
      <c r="R105" s="37"/>
      <c r="S105" s="38"/>
      <c r="T105" s="38"/>
      <c r="U105" s="38"/>
    </row>
    <row r="106" ht="22.5" customHeight="1" spans="1:21">
      <c r="A106" s="37" t="s">
        <v>1303</v>
      </c>
      <c r="B106" s="37" t="s">
        <v>1304</v>
      </c>
      <c r="C106" s="37" t="s">
        <v>1305</v>
      </c>
      <c r="D106" s="38" t="s">
        <v>1306</v>
      </c>
      <c r="E106" s="38" t="s">
        <v>957</v>
      </c>
      <c r="F106" s="37"/>
      <c r="G106" s="37"/>
      <c r="H106" s="36">
        <f>IFERROR(SUM(I106,L106),0)</f>
        <v>0</v>
      </c>
      <c r="I106" s="36">
        <f>IFERROR(SUM(J106,K106),0)</f>
        <v>0</v>
      </c>
      <c r="J106" s="36">
        <v>0</v>
      </c>
      <c r="K106" s="36">
        <v>0</v>
      </c>
      <c r="L106" s="36">
        <v>0</v>
      </c>
      <c r="M106" s="37"/>
      <c r="N106" s="37"/>
      <c r="O106" s="38"/>
      <c r="P106" s="38"/>
      <c r="Q106" s="37"/>
      <c r="R106" s="37"/>
      <c r="S106" s="38"/>
      <c r="T106" s="38"/>
      <c r="U106" s="38"/>
    </row>
    <row r="107" ht="22.5" customHeight="1" spans="1:21">
      <c r="A107" s="37" t="s">
        <v>1307</v>
      </c>
      <c r="B107" s="37" t="s">
        <v>950</v>
      </c>
      <c r="C107" s="37" t="s">
        <v>1308</v>
      </c>
      <c r="D107" s="38" t="s">
        <v>1309</v>
      </c>
      <c r="E107" s="38" t="s">
        <v>959</v>
      </c>
      <c r="F107" s="37"/>
      <c r="G107" s="37"/>
      <c r="H107" s="36">
        <f>IFERROR(SUM(I107,L107),0)</f>
        <v>0</v>
      </c>
      <c r="I107" s="36">
        <f>IFERROR(SUM(J107,K107),0)</f>
        <v>0</v>
      </c>
      <c r="J107" s="36">
        <v>0</v>
      </c>
      <c r="K107" s="36">
        <v>0</v>
      </c>
      <c r="L107" s="36">
        <v>0</v>
      </c>
      <c r="M107" s="37"/>
      <c r="N107" s="37"/>
      <c r="O107" s="38"/>
      <c r="P107" s="38"/>
      <c r="Q107" s="37"/>
      <c r="R107" s="37"/>
      <c r="S107" s="38"/>
      <c r="T107" s="38"/>
      <c r="U107" s="38"/>
    </row>
    <row r="108" ht="22.5" customHeight="1" spans="1:21">
      <c r="A108" s="37" t="s">
        <v>1310</v>
      </c>
      <c r="B108" s="37" t="s">
        <v>961</v>
      </c>
      <c r="C108" s="37" t="s">
        <v>926</v>
      </c>
      <c r="D108" s="38" t="s">
        <v>1311</v>
      </c>
      <c r="E108" s="38" t="s">
        <v>1312</v>
      </c>
      <c r="F108" s="37"/>
      <c r="G108" s="37"/>
      <c r="H108" s="36">
        <f>IFERROR(SUM(I108,L108),0)</f>
        <v>0</v>
      </c>
      <c r="I108" s="36">
        <f>IFERROR(SUM(J108:K108),0)</f>
        <v>0</v>
      </c>
      <c r="J108" s="36">
        <f>IFERROR(SUM(J109:J112),0)</f>
        <v>0</v>
      </c>
      <c r="K108" s="36">
        <f>IFERROR(SUM(K109:K112),0)</f>
        <v>0</v>
      </c>
      <c r="L108" s="36">
        <f>IFERROR(SUM(L109:L112),0)</f>
        <v>0</v>
      </c>
      <c r="M108" s="37"/>
      <c r="N108" s="37"/>
      <c r="O108" s="38"/>
      <c r="P108" s="38"/>
      <c r="Q108" s="37"/>
      <c r="R108" s="37"/>
      <c r="S108" s="38"/>
      <c r="T108" s="38"/>
      <c r="U108" s="38"/>
    </row>
    <row r="109" ht="22.5" customHeight="1" spans="1:21">
      <c r="A109" s="37" t="s">
        <v>1313</v>
      </c>
      <c r="B109" s="37" t="s">
        <v>968</v>
      </c>
      <c r="C109" s="37" t="s">
        <v>1314</v>
      </c>
      <c r="D109" s="38" t="s">
        <v>1315</v>
      </c>
      <c r="E109" s="38" t="s">
        <v>953</v>
      </c>
      <c r="F109" s="37"/>
      <c r="G109" s="37"/>
      <c r="H109" s="36">
        <f>IFERROR(SUM(I109,L109),0)</f>
        <v>0</v>
      </c>
      <c r="I109" s="36">
        <f>IFERROR(SUM(J109,K109),0)</f>
        <v>0</v>
      </c>
      <c r="J109" s="36">
        <v>0</v>
      </c>
      <c r="K109" s="36">
        <v>0</v>
      </c>
      <c r="L109" s="36">
        <v>0</v>
      </c>
      <c r="M109" s="37"/>
      <c r="N109" s="37"/>
      <c r="O109" s="38"/>
      <c r="P109" s="38"/>
      <c r="Q109" s="37"/>
      <c r="R109" s="37"/>
      <c r="S109" s="38"/>
      <c r="T109" s="38"/>
      <c r="U109" s="38"/>
    </row>
    <row r="110" ht="22.5" customHeight="1" spans="1:21">
      <c r="A110" s="37" t="s">
        <v>1316</v>
      </c>
      <c r="B110" s="37" t="s">
        <v>979</v>
      </c>
      <c r="C110" s="37" t="s">
        <v>1317</v>
      </c>
      <c r="D110" s="38" t="s">
        <v>1318</v>
      </c>
      <c r="E110" s="38" t="s">
        <v>955</v>
      </c>
      <c r="F110" s="37"/>
      <c r="G110" s="37"/>
      <c r="H110" s="36">
        <f>IFERROR(SUM(I110,L110),0)</f>
        <v>0</v>
      </c>
      <c r="I110" s="36">
        <f>IFERROR(SUM(J110,K110),0)</f>
        <v>0</v>
      </c>
      <c r="J110" s="36">
        <v>0</v>
      </c>
      <c r="K110" s="36">
        <v>0</v>
      </c>
      <c r="L110" s="36">
        <v>0</v>
      </c>
      <c r="M110" s="37"/>
      <c r="N110" s="37"/>
      <c r="O110" s="38"/>
      <c r="P110" s="38"/>
      <c r="Q110" s="37"/>
      <c r="R110" s="37"/>
      <c r="S110" s="38"/>
      <c r="T110" s="38"/>
      <c r="U110" s="38"/>
    </row>
    <row r="111" ht="22.5" customHeight="1" spans="1:21">
      <c r="A111" s="37" t="s">
        <v>1319</v>
      </c>
      <c r="B111" s="37" t="s">
        <v>994</v>
      </c>
      <c r="C111" s="37" t="s">
        <v>1320</v>
      </c>
      <c r="D111" s="38" t="s">
        <v>1321</v>
      </c>
      <c r="E111" s="38" t="s">
        <v>957</v>
      </c>
      <c r="F111" s="37"/>
      <c r="G111" s="37"/>
      <c r="H111" s="36">
        <f>IFERROR(SUM(I111,L111),0)</f>
        <v>0</v>
      </c>
      <c r="I111" s="36">
        <f>IFERROR(SUM(J111,K111),0)</f>
        <v>0</v>
      </c>
      <c r="J111" s="36">
        <v>0</v>
      </c>
      <c r="K111" s="36">
        <v>0</v>
      </c>
      <c r="L111" s="36">
        <v>0</v>
      </c>
      <c r="M111" s="37"/>
      <c r="N111" s="37"/>
      <c r="O111" s="38"/>
      <c r="P111" s="38"/>
      <c r="Q111" s="37"/>
      <c r="R111" s="37"/>
      <c r="S111" s="38"/>
      <c r="T111" s="38"/>
      <c r="U111" s="38"/>
    </row>
    <row r="112" ht="22.5" customHeight="1" spans="1:21">
      <c r="A112" s="37" t="s">
        <v>1322</v>
      </c>
      <c r="B112" s="37" t="s">
        <v>1009</v>
      </c>
      <c r="C112" s="37" t="s">
        <v>1323</v>
      </c>
      <c r="D112" s="38" t="s">
        <v>1324</v>
      </c>
      <c r="E112" s="38" t="s">
        <v>959</v>
      </c>
      <c r="F112" s="37"/>
      <c r="G112" s="37"/>
      <c r="H112" s="36">
        <f>IFERROR(SUM(I112,L112),0)</f>
        <v>0</v>
      </c>
      <c r="I112" s="36">
        <f>IFERROR(SUM(J112,K112),0)</f>
        <v>0</v>
      </c>
      <c r="J112" s="36">
        <v>0</v>
      </c>
      <c r="K112" s="36">
        <v>0</v>
      </c>
      <c r="L112" s="36">
        <v>0</v>
      </c>
      <c r="M112" s="37"/>
      <c r="N112" s="37"/>
      <c r="O112" s="38"/>
      <c r="P112" s="38"/>
      <c r="Q112" s="37"/>
      <c r="R112" s="37"/>
      <c r="S112" s="38"/>
      <c r="T112" s="38"/>
      <c r="U112" s="38"/>
    </row>
    <row r="113" ht="22.5" customHeight="1" spans="1:21">
      <c r="A113" s="37" t="s">
        <v>1325</v>
      </c>
      <c r="B113" s="37" t="s">
        <v>1027</v>
      </c>
      <c r="C113" s="37" t="s">
        <v>1326</v>
      </c>
      <c r="D113" s="38" t="s">
        <v>1327</v>
      </c>
      <c r="E113" s="38" t="s">
        <v>1328</v>
      </c>
      <c r="F113" s="37"/>
      <c r="G113" s="37"/>
      <c r="H113" s="36">
        <f>IFERROR(SUM(I113,L113),0)</f>
        <v>197</v>
      </c>
      <c r="I113" s="36">
        <f>IFERROR(SUM(J113:K113),0)</f>
        <v>197</v>
      </c>
      <c r="J113" s="36">
        <f>IFERROR(SUM(J114:J117),0)</f>
        <v>197</v>
      </c>
      <c r="K113" s="36">
        <f>IFERROR(SUM(K114:K117),0)</f>
        <v>0</v>
      </c>
      <c r="L113" s="36">
        <f>IFERROR(SUM(L114:L117),0)</f>
        <v>0</v>
      </c>
      <c r="M113" s="37"/>
      <c r="N113" s="37"/>
      <c r="O113" s="38"/>
      <c r="P113" s="38"/>
      <c r="Q113" s="37"/>
      <c r="R113" s="37"/>
      <c r="S113" s="38"/>
      <c r="T113" s="38"/>
      <c r="U113" s="38"/>
    </row>
    <row r="114" ht="22.5" customHeight="1" spans="1:21">
      <c r="A114" s="37" t="s">
        <v>1329</v>
      </c>
      <c r="B114" s="37" t="s">
        <v>1047</v>
      </c>
      <c r="C114" s="37" t="s">
        <v>1330</v>
      </c>
      <c r="D114" s="38" t="s">
        <v>1331</v>
      </c>
      <c r="E114" s="38" t="s">
        <v>953</v>
      </c>
      <c r="F114" s="37" t="s">
        <v>1332</v>
      </c>
      <c r="G114" s="37"/>
      <c r="H114" s="36">
        <f>IFERROR(SUM(I114,L114),0)</f>
        <v>197</v>
      </c>
      <c r="I114" s="36">
        <f>IFERROR(SUM(J114,K114),0)</f>
        <v>197</v>
      </c>
      <c r="J114" s="36">
        <v>197</v>
      </c>
      <c r="K114" s="36">
        <v>0</v>
      </c>
      <c r="L114" s="36">
        <v>0</v>
      </c>
      <c r="M114" s="37" t="s">
        <v>1234</v>
      </c>
      <c r="N114" s="37"/>
      <c r="O114" s="38" t="s">
        <v>1333</v>
      </c>
      <c r="P114" s="38" t="s">
        <v>1236</v>
      </c>
      <c r="Q114" s="37"/>
      <c r="R114" s="37"/>
      <c r="S114" s="38"/>
      <c r="T114" s="38" t="s">
        <v>1237</v>
      </c>
      <c r="U114" s="38"/>
    </row>
    <row r="115" ht="22.5" customHeight="1" spans="1:21">
      <c r="A115" s="37" t="s">
        <v>1334</v>
      </c>
      <c r="B115" s="37" t="s">
        <v>1067</v>
      </c>
      <c r="C115" s="37" t="s">
        <v>1335</v>
      </c>
      <c r="D115" s="38" t="s">
        <v>1336</v>
      </c>
      <c r="E115" s="38" t="s">
        <v>955</v>
      </c>
      <c r="F115" s="37"/>
      <c r="G115" s="37"/>
      <c r="H115" s="36">
        <f>IFERROR(SUM(I115,L115),0)</f>
        <v>0</v>
      </c>
      <c r="I115" s="36">
        <f>IFERROR(SUM(J115,K115),0)</f>
        <v>0</v>
      </c>
      <c r="J115" s="36">
        <v>0</v>
      </c>
      <c r="K115" s="36">
        <v>0</v>
      </c>
      <c r="L115" s="36">
        <v>0</v>
      </c>
      <c r="M115" s="37"/>
      <c r="N115" s="37"/>
      <c r="O115" s="38"/>
      <c r="P115" s="38"/>
      <c r="Q115" s="37"/>
      <c r="R115" s="37"/>
      <c r="S115" s="38"/>
      <c r="T115" s="38"/>
      <c r="U115" s="38"/>
    </row>
    <row r="116" ht="22.5" customHeight="1" spans="1:21">
      <c r="A116" s="37" t="s">
        <v>1337</v>
      </c>
      <c r="B116" s="37" t="s">
        <v>1087</v>
      </c>
      <c r="C116" s="37" t="s">
        <v>1338</v>
      </c>
      <c r="D116" s="38" t="s">
        <v>1339</v>
      </c>
      <c r="E116" s="38" t="s">
        <v>957</v>
      </c>
      <c r="F116" s="37"/>
      <c r="G116" s="37"/>
      <c r="H116" s="36">
        <f>IFERROR(SUM(I116,L116),0)</f>
        <v>0</v>
      </c>
      <c r="I116" s="36">
        <f>IFERROR(SUM(J116,K116),0)</f>
        <v>0</v>
      </c>
      <c r="J116" s="36">
        <v>0</v>
      </c>
      <c r="K116" s="36">
        <v>0</v>
      </c>
      <c r="L116" s="36">
        <v>0</v>
      </c>
      <c r="M116" s="37"/>
      <c r="N116" s="37"/>
      <c r="O116" s="38"/>
      <c r="P116" s="38"/>
      <c r="Q116" s="37"/>
      <c r="R116" s="37"/>
      <c r="S116" s="38"/>
      <c r="T116" s="38"/>
      <c r="U116" s="38"/>
    </row>
    <row r="117" ht="22.5" customHeight="1" spans="1:21">
      <c r="A117" s="37" t="s">
        <v>1340</v>
      </c>
      <c r="B117" s="37" t="s">
        <v>1107</v>
      </c>
      <c r="C117" s="37" t="s">
        <v>1341</v>
      </c>
      <c r="D117" s="38" t="s">
        <v>1342</v>
      </c>
      <c r="E117" s="38" t="s">
        <v>959</v>
      </c>
      <c r="F117" s="37"/>
      <c r="G117" s="37"/>
      <c r="H117" s="36">
        <f>IFERROR(SUM(I117,L117),0)</f>
        <v>0</v>
      </c>
      <c r="I117" s="36">
        <f>IFERROR(SUM(J117,K117),0)</f>
        <v>0</v>
      </c>
      <c r="J117" s="36">
        <v>0</v>
      </c>
      <c r="K117" s="36">
        <v>0</v>
      </c>
      <c r="L117" s="36">
        <v>0</v>
      </c>
      <c r="M117" s="37"/>
      <c r="N117" s="37"/>
      <c r="O117" s="38"/>
      <c r="P117" s="38"/>
      <c r="Q117" s="37"/>
      <c r="R117" s="37"/>
      <c r="S117" s="38"/>
      <c r="T117" s="38"/>
      <c r="U117" s="38"/>
    </row>
    <row r="118" ht="22.5" customHeight="1" spans="1:21">
      <c r="A118" s="37" t="s">
        <v>1343</v>
      </c>
      <c r="B118" s="37" t="s">
        <v>1127</v>
      </c>
      <c r="C118" s="37" t="s">
        <v>1344</v>
      </c>
      <c r="D118" s="38" t="s">
        <v>1345</v>
      </c>
      <c r="E118" s="38" t="s">
        <v>1346</v>
      </c>
      <c r="F118" s="37"/>
      <c r="G118" s="37"/>
      <c r="H118" s="36">
        <f>IFERROR(SUM(I118,L118),0)</f>
        <v>0</v>
      </c>
      <c r="I118" s="36">
        <f>IFERROR(SUM(J118:K118),0)</f>
        <v>0</v>
      </c>
      <c r="J118" s="36">
        <f>IFERROR(SUM(J119:J122),0)</f>
        <v>0</v>
      </c>
      <c r="K118" s="36">
        <f>IFERROR(SUM(K119:K122),0)</f>
        <v>0</v>
      </c>
      <c r="L118" s="36">
        <f>IFERROR(SUM(L119:L122),0)</f>
        <v>0</v>
      </c>
      <c r="M118" s="37"/>
      <c r="N118" s="37"/>
      <c r="O118" s="38"/>
      <c r="P118" s="38"/>
      <c r="Q118" s="37"/>
      <c r="R118" s="37"/>
      <c r="S118" s="38"/>
      <c r="T118" s="38"/>
      <c r="U118" s="38"/>
    </row>
    <row r="119" ht="22.5" customHeight="1" spans="1:21">
      <c r="A119" s="37" t="s">
        <v>1347</v>
      </c>
      <c r="B119" s="37" t="s">
        <v>1147</v>
      </c>
      <c r="C119" s="37" t="s">
        <v>1348</v>
      </c>
      <c r="D119" s="38" t="s">
        <v>1349</v>
      </c>
      <c r="E119" s="38" t="s">
        <v>953</v>
      </c>
      <c r="F119" s="37"/>
      <c r="G119" s="37"/>
      <c r="H119" s="36">
        <f>IFERROR(SUM(I119,L119),0)</f>
        <v>0</v>
      </c>
      <c r="I119" s="36">
        <f>IFERROR(SUM(J119,K119),0)</f>
        <v>0</v>
      </c>
      <c r="J119" s="36">
        <v>0</v>
      </c>
      <c r="K119" s="36">
        <v>0</v>
      </c>
      <c r="L119" s="36">
        <v>0</v>
      </c>
      <c r="M119" s="37"/>
      <c r="N119" s="37"/>
      <c r="O119" s="38"/>
      <c r="P119" s="38"/>
      <c r="Q119" s="37"/>
      <c r="R119" s="37"/>
      <c r="S119" s="38"/>
      <c r="T119" s="38"/>
      <c r="U119" s="38"/>
    </row>
    <row r="120" ht="22.5" customHeight="1" spans="1:21">
      <c r="A120" s="37" t="s">
        <v>1350</v>
      </c>
      <c r="B120" s="37" t="s">
        <v>1167</v>
      </c>
      <c r="C120" s="37" t="s">
        <v>1351</v>
      </c>
      <c r="D120" s="38" t="s">
        <v>1352</v>
      </c>
      <c r="E120" s="38" t="s">
        <v>955</v>
      </c>
      <c r="F120" s="37"/>
      <c r="G120" s="37"/>
      <c r="H120" s="36">
        <f>IFERROR(SUM(I120,L120),0)</f>
        <v>0</v>
      </c>
      <c r="I120" s="36">
        <f>IFERROR(SUM(J120,K120),0)</f>
        <v>0</v>
      </c>
      <c r="J120" s="36">
        <v>0</v>
      </c>
      <c r="K120" s="36">
        <v>0</v>
      </c>
      <c r="L120" s="36">
        <v>0</v>
      </c>
      <c r="M120" s="37"/>
      <c r="N120" s="37"/>
      <c r="O120" s="38"/>
      <c r="P120" s="38"/>
      <c r="Q120" s="37"/>
      <c r="R120" s="37"/>
      <c r="S120" s="38"/>
      <c r="T120" s="38"/>
      <c r="U120" s="38"/>
    </row>
    <row r="121" ht="22.5" customHeight="1" spans="1:21">
      <c r="A121" s="37" t="s">
        <v>1353</v>
      </c>
      <c r="B121" s="37" t="s">
        <v>1187</v>
      </c>
      <c r="C121" s="37" t="s">
        <v>1354</v>
      </c>
      <c r="D121" s="38" t="s">
        <v>1355</v>
      </c>
      <c r="E121" s="38" t="s">
        <v>957</v>
      </c>
      <c r="F121" s="37"/>
      <c r="G121" s="37"/>
      <c r="H121" s="36">
        <f>IFERROR(SUM(I121,L121),0)</f>
        <v>0</v>
      </c>
      <c r="I121" s="36">
        <f>IFERROR(SUM(J121,K121),0)</f>
        <v>0</v>
      </c>
      <c r="J121" s="36">
        <v>0</v>
      </c>
      <c r="K121" s="36">
        <v>0</v>
      </c>
      <c r="L121" s="36">
        <v>0</v>
      </c>
      <c r="M121" s="37"/>
      <c r="N121" s="37"/>
      <c r="O121" s="38"/>
      <c r="P121" s="38"/>
      <c r="Q121" s="37"/>
      <c r="R121" s="37"/>
      <c r="S121" s="38"/>
      <c r="T121" s="38"/>
      <c r="U121" s="38"/>
    </row>
    <row r="122" ht="22.5" customHeight="1" spans="1:21">
      <c r="A122" s="37" t="s">
        <v>1356</v>
      </c>
      <c r="B122" s="37" t="s">
        <v>1207</v>
      </c>
      <c r="C122" s="37" t="s">
        <v>1357</v>
      </c>
      <c r="D122" s="38" t="s">
        <v>1358</v>
      </c>
      <c r="E122" s="38" t="s">
        <v>959</v>
      </c>
      <c r="F122" s="37"/>
      <c r="G122" s="37"/>
      <c r="H122" s="36">
        <f>IFERROR(SUM(I122,L122),0)</f>
        <v>0</v>
      </c>
      <c r="I122" s="36">
        <f>IFERROR(SUM(J122,K122),0)</f>
        <v>0</v>
      </c>
      <c r="J122" s="36">
        <v>0</v>
      </c>
      <c r="K122" s="36">
        <v>0</v>
      </c>
      <c r="L122" s="36">
        <v>0</v>
      </c>
      <c r="M122" s="37"/>
      <c r="N122" s="37"/>
      <c r="O122" s="38"/>
      <c r="P122" s="38"/>
      <c r="Q122" s="37"/>
      <c r="R122" s="37"/>
      <c r="S122" s="38"/>
      <c r="T122" s="38"/>
      <c r="U122" s="38"/>
    </row>
    <row r="123" ht="22.5" customHeight="1" spans="1:21">
      <c r="A123" s="37" t="s">
        <v>1359</v>
      </c>
      <c r="B123" s="37" t="s">
        <v>1227</v>
      </c>
      <c r="C123" s="37" t="s">
        <v>1360</v>
      </c>
      <c r="D123" s="38" t="s">
        <v>1361</v>
      </c>
      <c r="E123" s="38" t="s">
        <v>1362</v>
      </c>
      <c r="F123" s="37"/>
      <c r="G123" s="37"/>
      <c r="H123" s="36">
        <f>IFERROR(SUM(I123,L123),0)</f>
        <v>130</v>
      </c>
      <c r="I123" s="36">
        <f>IFERROR(SUM(J123:K123),0)</f>
        <v>130</v>
      </c>
      <c r="J123" s="36">
        <f>IFERROR(SUM(J124:J127),0)</f>
        <v>130</v>
      </c>
      <c r="K123" s="36">
        <f>IFERROR(SUM(K124:K127),0)</f>
        <v>0</v>
      </c>
      <c r="L123" s="36">
        <f>IFERROR(SUM(L124:L127),0)</f>
        <v>0</v>
      </c>
      <c r="M123" s="37"/>
      <c r="N123" s="37"/>
      <c r="O123" s="38"/>
      <c r="P123" s="38"/>
      <c r="Q123" s="37"/>
      <c r="R123" s="37"/>
      <c r="S123" s="38"/>
      <c r="T123" s="38"/>
      <c r="U123" s="38"/>
    </row>
    <row r="124" ht="22.5" customHeight="1" spans="1:21">
      <c r="A124" s="37" t="s">
        <v>1363</v>
      </c>
      <c r="B124" s="37" t="s">
        <v>1253</v>
      </c>
      <c r="C124" s="37" t="s">
        <v>1364</v>
      </c>
      <c r="D124" s="38" t="s">
        <v>1365</v>
      </c>
      <c r="E124" s="38" t="s">
        <v>953</v>
      </c>
      <c r="F124" s="37" t="s">
        <v>1366</v>
      </c>
      <c r="G124" s="37"/>
      <c r="H124" s="36">
        <f>IFERROR(SUM(I124,L124),0)</f>
        <v>130</v>
      </c>
      <c r="I124" s="36">
        <f>IFERROR(SUM(J124,K124),0)</f>
        <v>130</v>
      </c>
      <c r="J124" s="36">
        <v>130</v>
      </c>
      <c r="K124" s="36">
        <v>0</v>
      </c>
      <c r="L124" s="36">
        <v>0</v>
      </c>
      <c r="M124" s="37" t="s">
        <v>1234</v>
      </c>
      <c r="N124" s="37"/>
      <c r="O124" s="38" t="s">
        <v>1367</v>
      </c>
      <c r="P124" s="38" t="s">
        <v>1236</v>
      </c>
      <c r="Q124" s="37"/>
      <c r="R124" s="37"/>
      <c r="S124" s="38"/>
      <c r="T124" s="38" t="s">
        <v>1237</v>
      </c>
      <c r="U124" s="38"/>
    </row>
    <row r="125" ht="22.5" customHeight="1" spans="1:21">
      <c r="A125" s="37" t="s">
        <v>1368</v>
      </c>
      <c r="B125" s="37" t="s">
        <v>1273</v>
      </c>
      <c r="C125" s="37" t="s">
        <v>1369</v>
      </c>
      <c r="D125" s="38" t="s">
        <v>1370</v>
      </c>
      <c r="E125" s="38" t="s">
        <v>955</v>
      </c>
      <c r="F125" s="37"/>
      <c r="G125" s="37"/>
      <c r="H125" s="36">
        <f>IFERROR(SUM(I125,L125),0)</f>
        <v>0</v>
      </c>
      <c r="I125" s="36">
        <f>IFERROR(SUM(J125,K125),0)</f>
        <v>0</v>
      </c>
      <c r="J125" s="36">
        <v>0</v>
      </c>
      <c r="K125" s="36">
        <v>0</v>
      </c>
      <c r="L125" s="36">
        <v>0</v>
      </c>
      <c r="M125" s="37"/>
      <c r="N125" s="37"/>
      <c r="O125" s="38"/>
      <c r="P125" s="38"/>
      <c r="Q125" s="37"/>
      <c r="R125" s="37"/>
      <c r="S125" s="38"/>
      <c r="T125" s="38"/>
      <c r="U125" s="38"/>
    </row>
    <row r="126" ht="22.5" customHeight="1" spans="1:21">
      <c r="A126" s="37" t="s">
        <v>1371</v>
      </c>
      <c r="B126" s="37" t="s">
        <v>1293</v>
      </c>
      <c r="C126" s="37" t="s">
        <v>1372</v>
      </c>
      <c r="D126" s="38" t="s">
        <v>1373</v>
      </c>
      <c r="E126" s="38" t="s">
        <v>957</v>
      </c>
      <c r="F126" s="37"/>
      <c r="G126" s="37"/>
      <c r="H126" s="36">
        <f>IFERROR(SUM(I126,L126),0)</f>
        <v>0</v>
      </c>
      <c r="I126" s="36">
        <f>IFERROR(SUM(J126,K126),0)</f>
        <v>0</v>
      </c>
      <c r="J126" s="36">
        <v>0</v>
      </c>
      <c r="K126" s="36">
        <v>0</v>
      </c>
      <c r="L126" s="36">
        <v>0</v>
      </c>
      <c r="M126" s="37"/>
      <c r="N126" s="37"/>
      <c r="O126" s="38"/>
      <c r="P126" s="38"/>
      <c r="Q126" s="37"/>
      <c r="R126" s="37"/>
      <c r="S126" s="38"/>
      <c r="T126" s="38"/>
      <c r="U126" s="38"/>
    </row>
    <row r="127" ht="22.5" customHeight="1" spans="1:21">
      <c r="A127" s="37" t="s">
        <v>1374</v>
      </c>
      <c r="B127" s="37" t="s">
        <v>1311</v>
      </c>
      <c r="C127" s="37" t="s">
        <v>1375</v>
      </c>
      <c r="D127" s="38" t="s">
        <v>1376</v>
      </c>
      <c r="E127" s="38" t="s">
        <v>959</v>
      </c>
      <c r="F127" s="37"/>
      <c r="G127" s="37"/>
      <c r="H127" s="36">
        <f>IFERROR(SUM(I127,L127),0)</f>
        <v>0</v>
      </c>
      <c r="I127" s="36">
        <f>IFERROR(SUM(J127,K127),0)</f>
        <v>0</v>
      </c>
      <c r="J127" s="36">
        <v>0</v>
      </c>
      <c r="K127" s="36">
        <v>0</v>
      </c>
      <c r="L127" s="36">
        <v>0</v>
      </c>
      <c r="M127" s="37"/>
      <c r="N127" s="37"/>
      <c r="O127" s="38"/>
      <c r="P127" s="38"/>
      <c r="Q127" s="37"/>
      <c r="R127" s="37"/>
      <c r="S127" s="38"/>
      <c r="T127" s="38"/>
      <c r="U127" s="38"/>
    </row>
    <row r="128" ht="22.5" customHeight="1" spans="1:21">
      <c r="A128" s="37" t="s">
        <v>1377</v>
      </c>
      <c r="B128" s="37" t="s">
        <v>1327</v>
      </c>
      <c r="C128" s="37" t="s">
        <v>1378</v>
      </c>
      <c r="D128" s="38" t="s">
        <v>1379</v>
      </c>
      <c r="E128" s="38" t="s">
        <v>1380</v>
      </c>
      <c r="F128" s="37"/>
      <c r="G128" s="37"/>
      <c r="H128" s="36">
        <f>IFERROR(SUM(I128,L128),0)</f>
        <v>0</v>
      </c>
      <c r="I128" s="36">
        <f>IFERROR(SUM(J128:K128),0)</f>
        <v>0</v>
      </c>
      <c r="J128" s="36">
        <f>IFERROR(SUM(J129:J132),0)</f>
        <v>0</v>
      </c>
      <c r="K128" s="36">
        <f>IFERROR(SUM(K129:K132),0)</f>
        <v>0</v>
      </c>
      <c r="L128" s="36">
        <f>IFERROR(SUM(L129:L132),0)</f>
        <v>0</v>
      </c>
      <c r="M128" s="37"/>
      <c r="N128" s="37"/>
      <c r="O128" s="38"/>
      <c r="P128" s="38"/>
      <c r="Q128" s="37"/>
      <c r="R128" s="37"/>
      <c r="S128" s="38"/>
      <c r="T128" s="38"/>
      <c r="U128" s="38"/>
    </row>
    <row r="129" ht="22.5" customHeight="1" spans="1:21">
      <c r="A129" s="37" t="s">
        <v>1381</v>
      </c>
      <c r="B129" s="37" t="s">
        <v>1345</v>
      </c>
      <c r="C129" s="37" t="s">
        <v>1382</v>
      </c>
      <c r="D129" s="38" t="s">
        <v>1383</v>
      </c>
      <c r="E129" s="38" t="s">
        <v>953</v>
      </c>
      <c r="F129" s="37"/>
      <c r="G129" s="37"/>
      <c r="H129" s="36">
        <f>IFERROR(SUM(I129,L129),0)</f>
        <v>0</v>
      </c>
      <c r="I129" s="36">
        <f>IFERROR(SUM(J129,K129),0)</f>
        <v>0</v>
      </c>
      <c r="J129" s="36">
        <v>0</v>
      </c>
      <c r="K129" s="36">
        <v>0</v>
      </c>
      <c r="L129" s="36">
        <v>0</v>
      </c>
      <c r="M129" s="37"/>
      <c r="N129" s="37"/>
      <c r="O129" s="38"/>
      <c r="P129" s="38"/>
      <c r="Q129" s="37"/>
      <c r="R129" s="37"/>
      <c r="S129" s="38"/>
      <c r="T129" s="38"/>
      <c r="U129" s="38"/>
    </row>
    <row r="130" ht="22.5" customHeight="1" spans="1:21">
      <c r="A130" s="37" t="s">
        <v>1384</v>
      </c>
      <c r="B130" s="37" t="s">
        <v>1361</v>
      </c>
      <c r="C130" s="37" t="s">
        <v>1385</v>
      </c>
      <c r="D130" s="38" t="s">
        <v>1386</v>
      </c>
      <c r="E130" s="38" t="s">
        <v>955</v>
      </c>
      <c r="F130" s="37"/>
      <c r="G130" s="37"/>
      <c r="H130" s="36">
        <f>IFERROR(SUM(I130,L130),0)</f>
        <v>0</v>
      </c>
      <c r="I130" s="36">
        <f>IFERROR(SUM(J130,K130),0)</f>
        <v>0</v>
      </c>
      <c r="J130" s="36">
        <v>0</v>
      </c>
      <c r="K130" s="36">
        <v>0</v>
      </c>
      <c r="L130" s="36">
        <v>0</v>
      </c>
      <c r="M130" s="37"/>
      <c r="N130" s="37"/>
      <c r="O130" s="38"/>
      <c r="P130" s="38"/>
      <c r="Q130" s="37"/>
      <c r="R130" s="37"/>
      <c r="S130" s="38"/>
      <c r="T130" s="38"/>
      <c r="U130" s="38"/>
    </row>
    <row r="131" ht="22.5" customHeight="1" spans="1:21">
      <c r="A131" s="37" t="s">
        <v>1387</v>
      </c>
      <c r="B131" s="37" t="s">
        <v>1379</v>
      </c>
      <c r="C131" s="37" t="s">
        <v>1388</v>
      </c>
      <c r="D131" s="38" t="s">
        <v>1389</v>
      </c>
      <c r="E131" s="38" t="s">
        <v>957</v>
      </c>
      <c r="F131" s="37"/>
      <c r="G131" s="37"/>
      <c r="H131" s="36">
        <f>IFERROR(SUM(I131,L131),0)</f>
        <v>0</v>
      </c>
      <c r="I131" s="36">
        <f>IFERROR(SUM(J131,K131),0)</f>
        <v>0</v>
      </c>
      <c r="J131" s="36">
        <v>0</v>
      </c>
      <c r="K131" s="36">
        <v>0</v>
      </c>
      <c r="L131" s="36">
        <v>0</v>
      </c>
      <c r="M131" s="37"/>
      <c r="N131" s="37"/>
      <c r="O131" s="38"/>
      <c r="P131" s="38"/>
      <c r="Q131" s="37"/>
      <c r="R131" s="37"/>
      <c r="S131" s="38"/>
      <c r="T131" s="38"/>
      <c r="U131" s="38"/>
    </row>
    <row r="132" ht="22.5" customHeight="1" spans="1:21">
      <c r="A132" s="37" t="s">
        <v>1390</v>
      </c>
      <c r="B132" s="37" t="s">
        <v>1391</v>
      </c>
      <c r="C132" s="37" t="s">
        <v>1392</v>
      </c>
      <c r="D132" s="38" t="s">
        <v>1393</v>
      </c>
      <c r="E132" s="38" t="s">
        <v>959</v>
      </c>
      <c r="F132" s="37"/>
      <c r="G132" s="37"/>
      <c r="H132" s="36">
        <f>IFERROR(SUM(I132,L132),0)</f>
        <v>0</v>
      </c>
      <c r="I132" s="36">
        <f>IFERROR(SUM(J132,K132),0)</f>
        <v>0</v>
      </c>
      <c r="J132" s="36">
        <v>0</v>
      </c>
      <c r="K132" s="36">
        <v>0</v>
      </c>
      <c r="L132" s="36">
        <v>0</v>
      </c>
      <c r="M132" s="37"/>
      <c r="N132" s="37"/>
      <c r="O132" s="38"/>
      <c r="P132" s="38"/>
      <c r="Q132" s="37"/>
      <c r="R132" s="37"/>
      <c r="S132" s="38"/>
      <c r="T132" s="38"/>
      <c r="U132" s="38"/>
    </row>
    <row r="133" ht="22.5" customHeight="1" spans="1:21">
      <c r="A133" s="37" t="s">
        <v>1394</v>
      </c>
      <c r="B133" s="37" t="s">
        <v>1395</v>
      </c>
      <c r="C133" s="37" t="s">
        <v>1396</v>
      </c>
      <c r="D133" s="38" t="s">
        <v>1391</v>
      </c>
      <c r="E133" s="38" t="s">
        <v>1397</v>
      </c>
      <c r="F133" s="37"/>
      <c r="G133" s="37"/>
      <c r="H133" s="36">
        <f>IFERROR(SUM(I133,L133),0)</f>
        <v>10</v>
      </c>
      <c r="I133" s="36">
        <f>IFERROR(SUM(J133:K133),0)</f>
        <v>10</v>
      </c>
      <c r="J133" s="36">
        <f>IFERROR(SUM(J134:J137),0)</f>
        <v>10</v>
      </c>
      <c r="K133" s="36">
        <f>IFERROR(SUM(K134:K137),0)</f>
        <v>0</v>
      </c>
      <c r="L133" s="36">
        <f>IFERROR(SUM(L134:L137),0)</f>
        <v>0</v>
      </c>
      <c r="M133" s="37"/>
      <c r="N133" s="37"/>
      <c r="O133" s="38"/>
      <c r="P133" s="38"/>
      <c r="Q133" s="37"/>
      <c r="R133" s="37"/>
      <c r="S133" s="38"/>
      <c r="T133" s="38"/>
      <c r="U133" s="38"/>
    </row>
    <row r="134" ht="22.5" customHeight="1" spans="1:21">
      <c r="A134" s="37" t="s">
        <v>1398</v>
      </c>
      <c r="B134" s="37" t="s">
        <v>1399</v>
      </c>
      <c r="C134" s="37" t="s">
        <v>1400</v>
      </c>
      <c r="D134" s="38" t="s">
        <v>1401</v>
      </c>
      <c r="E134" s="38" t="s">
        <v>953</v>
      </c>
      <c r="F134" s="37" t="s">
        <v>1402</v>
      </c>
      <c r="G134" s="37"/>
      <c r="H134" s="36">
        <f>IFERROR(SUM(I134,L134),0)</f>
        <v>10</v>
      </c>
      <c r="I134" s="36">
        <f>IFERROR(SUM(J134,K134),0)</f>
        <v>10</v>
      </c>
      <c r="J134" s="36">
        <v>10</v>
      </c>
      <c r="K134" s="36">
        <v>0</v>
      </c>
      <c r="L134" s="36">
        <v>0</v>
      </c>
      <c r="M134" s="37" t="s">
        <v>1234</v>
      </c>
      <c r="N134" s="37"/>
      <c r="O134" s="38" t="s">
        <v>1403</v>
      </c>
      <c r="P134" s="38" t="s">
        <v>1236</v>
      </c>
      <c r="Q134" s="37"/>
      <c r="R134" s="37"/>
      <c r="S134" s="38"/>
      <c r="T134" s="38" t="s">
        <v>1237</v>
      </c>
      <c r="U134" s="38"/>
    </row>
    <row r="135" ht="22.5" customHeight="1" spans="1:21">
      <c r="A135" s="37" t="s">
        <v>1404</v>
      </c>
      <c r="B135" s="37" t="s">
        <v>1405</v>
      </c>
      <c r="C135" s="37" t="s">
        <v>1406</v>
      </c>
      <c r="D135" s="38" t="s">
        <v>1407</v>
      </c>
      <c r="E135" s="38" t="s">
        <v>955</v>
      </c>
      <c r="F135" s="37"/>
      <c r="G135" s="37"/>
      <c r="H135" s="36">
        <f>IFERROR(SUM(I135,L135),0)</f>
        <v>0</v>
      </c>
      <c r="I135" s="36">
        <f>IFERROR(SUM(J135,K135),0)</f>
        <v>0</v>
      </c>
      <c r="J135" s="36">
        <v>0</v>
      </c>
      <c r="K135" s="36">
        <v>0</v>
      </c>
      <c r="L135" s="36">
        <v>0</v>
      </c>
      <c r="M135" s="37"/>
      <c r="N135" s="37"/>
      <c r="O135" s="38"/>
      <c r="P135" s="38"/>
      <c r="Q135" s="37"/>
      <c r="R135" s="37"/>
      <c r="S135" s="38"/>
      <c r="T135" s="38"/>
      <c r="U135" s="38"/>
    </row>
    <row r="136" ht="22.5" customHeight="1" spans="1:21">
      <c r="A136" s="37" t="s">
        <v>1408</v>
      </c>
      <c r="B136" s="37" t="s">
        <v>1409</v>
      </c>
      <c r="C136" s="37" t="s">
        <v>1410</v>
      </c>
      <c r="D136" s="38" t="s">
        <v>1411</v>
      </c>
      <c r="E136" s="38" t="s">
        <v>957</v>
      </c>
      <c r="F136" s="37"/>
      <c r="G136" s="37"/>
      <c r="H136" s="36">
        <f>IFERROR(SUM(I136,L136),0)</f>
        <v>0</v>
      </c>
      <c r="I136" s="36">
        <f>IFERROR(SUM(J136,K136),0)</f>
        <v>0</v>
      </c>
      <c r="J136" s="36">
        <v>0</v>
      </c>
      <c r="K136" s="36">
        <v>0</v>
      </c>
      <c r="L136" s="36">
        <v>0</v>
      </c>
      <c r="M136" s="37"/>
      <c r="N136" s="37"/>
      <c r="O136" s="38"/>
      <c r="P136" s="38"/>
      <c r="Q136" s="37"/>
      <c r="R136" s="37"/>
      <c r="S136" s="38"/>
      <c r="T136" s="38"/>
      <c r="U136" s="38"/>
    </row>
    <row r="137" ht="22.5" customHeight="1" spans="1:21">
      <c r="A137" s="37" t="s">
        <v>1412</v>
      </c>
      <c r="B137" s="37" t="s">
        <v>1413</v>
      </c>
      <c r="C137" s="37" t="s">
        <v>1414</v>
      </c>
      <c r="D137" s="38" t="s">
        <v>1415</v>
      </c>
      <c r="E137" s="38" t="s">
        <v>959</v>
      </c>
      <c r="F137" s="37"/>
      <c r="G137" s="37"/>
      <c r="H137" s="36">
        <f>IFERROR(SUM(I137,L137),0)</f>
        <v>0</v>
      </c>
      <c r="I137" s="36">
        <f>IFERROR(SUM(J137,K137),0)</f>
        <v>0</v>
      </c>
      <c r="J137" s="36">
        <v>0</v>
      </c>
      <c r="K137" s="36">
        <v>0</v>
      </c>
      <c r="L137" s="36">
        <v>0</v>
      </c>
      <c r="M137" s="37"/>
      <c r="N137" s="37"/>
      <c r="O137" s="38"/>
      <c r="P137" s="38"/>
      <c r="Q137" s="37"/>
      <c r="R137" s="37"/>
      <c r="S137" s="38"/>
      <c r="T137" s="38"/>
      <c r="U137" s="38"/>
    </row>
    <row r="138" ht="22.5" customHeight="1" spans="1:21">
      <c r="A138" s="37" t="s">
        <v>1416</v>
      </c>
      <c r="B138" s="37" t="s">
        <v>1417</v>
      </c>
      <c r="C138" s="37" t="s">
        <v>1418</v>
      </c>
      <c r="D138" s="38" t="s">
        <v>1395</v>
      </c>
      <c r="E138" s="38" t="s">
        <v>1419</v>
      </c>
      <c r="F138" s="37"/>
      <c r="G138" s="37"/>
      <c r="H138" s="36">
        <f>IFERROR(SUM(I138,L138),0)</f>
        <v>0</v>
      </c>
      <c r="I138" s="36">
        <f>IFERROR(SUM(J138:K138),0)</f>
        <v>0</v>
      </c>
      <c r="J138" s="36">
        <f>IFERROR(SUM(J139:J142),0)</f>
        <v>0</v>
      </c>
      <c r="K138" s="36">
        <f>IFERROR(SUM(K139:K142),0)</f>
        <v>0</v>
      </c>
      <c r="L138" s="36">
        <f>IFERROR(SUM(L139:L142),0)</f>
        <v>0</v>
      </c>
      <c r="M138" s="37"/>
      <c r="N138" s="37"/>
      <c r="O138" s="38"/>
      <c r="P138" s="38"/>
      <c r="Q138" s="37"/>
      <c r="R138" s="37"/>
      <c r="S138" s="38"/>
      <c r="T138" s="38"/>
      <c r="U138" s="38"/>
    </row>
    <row r="139" ht="22.5" customHeight="1" spans="1:21">
      <c r="A139" s="37" t="s">
        <v>1420</v>
      </c>
      <c r="B139" s="37" t="s">
        <v>1421</v>
      </c>
      <c r="C139" s="37" t="s">
        <v>1422</v>
      </c>
      <c r="D139" s="38" t="s">
        <v>1423</v>
      </c>
      <c r="E139" s="38" t="s">
        <v>953</v>
      </c>
      <c r="F139" s="37"/>
      <c r="G139" s="37"/>
      <c r="H139" s="36">
        <f>IFERROR(SUM(I139,L139),0)</f>
        <v>0</v>
      </c>
      <c r="I139" s="36">
        <f>IFERROR(SUM(J139,K139),0)</f>
        <v>0</v>
      </c>
      <c r="J139" s="36">
        <v>0</v>
      </c>
      <c r="K139" s="36">
        <v>0</v>
      </c>
      <c r="L139" s="36">
        <v>0</v>
      </c>
      <c r="M139" s="37"/>
      <c r="N139" s="37"/>
      <c r="O139" s="38"/>
      <c r="P139" s="38"/>
      <c r="Q139" s="37"/>
      <c r="R139" s="37"/>
      <c r="S139" s="38"/>
      <c r="T139" s="38"/>
      <c r="U139" s="38"/>
    </row>
    <row r="140" ht="22.5" customHeight="1" spans="1:21">
      <c r="A140" s="37" t="s">
        <v>1424</v>
      </c>
      <c r="B140" s="37" t="s">
        <v>1425</v>
      </c>
      <c r="C140" s="37" t="s">
        <v>1426</v>
      </c>
      <c r="D140" s="38" t="s">
        <v>1427</v>
      </c>
      <c r="E140" s="38" t="s">
        <v>955</v>
      </c>
      <c r="F140" s="37"/>
      <c r="G140" s="37"/>
      <c r="H140" s="36">
        <f>IFERROR(SUM(I140,L140),0)</f>
        <v>0</v>
      </c>
      <c r="I140" s="36">
        <f>IFERROR(SUM(J140,K140),0)</f>
        <v>0</v>
      </c>
      <c r="J140" s="36">
        <v>0</v>
      </c>
      <c r="K140" s="36">
        <v>0</v>
      </c>
      <c r="L140" s="36">
        <v>0</v>
      </c>
      <c r="M140" s="37"/>
      <c r="N140" s="37"/>
      <c r="O140" s="38"/>
      <c r="P140" s="38"/>
      <c r="Q140" s="37"/>
      <c r="R140" s="37"/>
      <c r="S140" s="38"/>
      <c r="T140" s="38"/>
      <c r="U140" s="38"/>
    </row>
    <row r="141" ht="22.5" customHeight="1" spans="1:21">
      <c r="A141" s="37" t="s">
        <v>1428</v>
      </c>
      <c r="B141" s="37" t="s">
        <v>1429</v>
      </c>
      <c r="C141" s="37" t="s">
        <v>1430</v>
      </c>
      <c r="D141" s="38" t="s">
        <v>1431</v>
      </c>
      <c r="E141" s="38" t="s">
        <v>957</v>
      </c>
      <c r="F141" s="37"/>
      <c r="G141" s="37"/>
      <c r="H141" s="36">
        <f>IFERROR(SUM(I141,L141),0)</f>
        <v>0</v>
      </c>
      <c r="I141" s="36">
        <f>IFERROR(SUM(J141,K141),0)</f>
        <v>0</v>
      </c>
      <c r="J141" s="36">
        <v>0</v>
      </c>
      <c r="K141" s="36">
        <v>0</v>
      </c>
      <c r="L141" s="36">
        <v>0</v>
      </c>
      <c r="M141" s="37"/>
      <c r="N141" s="37"/>
      <c r="O141" s="38"/>
      <c r="P141" s="38"/>
      <c r="Q141" s="37"/>
      <c r="R141" s="37"/>
      <c r="S141" s="38"/>
      <c r="T141" s="38"/>
      <c r="U141" s="38"/>
    </row>
    <row r="142" ht="22.5" customHeight="1" spans="1:21">
      <c r="A142" s="37" t="s">
        <v>1432</v>
      </c>
      <c r="B142" s="37" t="s">
        <v>1433</v>
      </c>
      <c r="C142" s="37" t="s">
        <v>1434</v>
      </c>
      <c r="D142" s="38" t="s">
        <v>1435</v>
      </c>
      <c r="E142" s="38" t="s">
        <v>959</v>
      </c>
      <c r="F142" s="37"/>
      <c r="G142" s="37"/>
      <c r="H142" s="36">
        <f>IFERROR(SUM(I142,L142),0)</f>
        <v>0</v>
      </c>
      <c r="I142" s="36">
        <f>IFERROR(SUM(J142,K142),0)</f>
        <v>0</v>
      </c>
      <c r="J142" s="36">
        <v>0</v>
      </c>
      <c r="K142" s="36">
        <v>0</v>
      </c>
      <c r="L142" s="36">
        <v>0</v>
      </c>
      <c r="M142" s="37"/>
      <c r="N142" s="37"/>
      <c r="O142" s="38"/>
      <c r="P142" s="38"/>
      <c r="Q142" s="37"/>
      <c r="R142" s="37"/>
      <c r="S142" s="38"/>
      <c r="T142" s="38"/>
      <c r="U142" s="38"/>
    </row>
    <row r="143" ht="22.5" customHeight="1" spans="1:21">
      <c r="A143" s="37" t="s">
        <v>1436</v>
      </c>
      <c r="B143" s="37" t="s">
        <v>1437</v>
      </c>
      <c r="C143" s="37" t="s">
        <v>1438</v>
      </c>
      <c r="D143" s="38" t="s">
        <v>1399</v>
      </c>
      <c r="E143" s="38" t="s">
        <v>1439</v>
      </c>
      <c r="F143" s="37"/>
      <c r="G143" s="37"/>
      <c r="H143" s="36">
        <f>IFERROR(SUM(I143,L143),0)</f>
        <v>0</v>
      </c>
      <c r="I143" s="36">
        <f>IFERROR(SUM(J143:K143),0)</f>
        <v>0</v>
      </c>
      <c r="J143" s="36">
        <f>IFERROR(SUM(J144:J147),0)</f>
        <v>0</v>
      </c>
      <c r="K143" s="36">
        <f>IFERROR(SUM(K144:K147),0)</f>
        <v>0</v>
      </c>
      <c r="L143" s="36">
        <f>IFERROR(SUM(L144:L147),0)</f>
        <v>0</v>
      </c>
      <c r="M143" s="37"/>
      <c r="N143" s="37"/>
      <c r="O143" s="38"/>
      <c r="P143" s="38"/>
      <c r="Q143" s="37"/>
      <c r="R143" s="37"/>
      <c r="S143" s="38"/>
      <c r="T143" s="38"/>
      <c r="U143" s="38"/>
    </row>
    <row r="144" ht="22.5" customHeight="1" spans="1:21">
      <c r="A144" s="37" t="s">
        <v>1440</v>
      </c>
      <c r="B144" s="37" t="s">
        <v>1441</v>
      </c>
      <c r="C144" s="37" t="s">
        <v>1442</v>
      </c>
      <c r="D144" s="38" t="s">
        <v>1443</v>
      </c>
      <c r="E144" s="38" t="s">
        <v>953</v>
      </c>
      <c r="F144" s="37"/>
      <c r="G144" s="37"/>
      <c r="H144" s="36">
        <f>IFERROR(SUM(I144,L144),0)</f>
        <v>0</v>
      </c>
      <c r="I144" s="36">
        <f>IFERROR(SUM(J144,K144),0)</f>
        <v>0</v>
      </c>
      <c r="J144" s="36">
        <v>0</v>
      </c>
      <c r="K144" s="36">
        <v>0</v>
      </c>
      <c r="L144" s="36">
        <v>0</v>
      </c>
      <c r="M144" s="37"/>
      <c r="N144" s="37"/>
      <c r="O144" s="38"/>
      <c r="P144" s="38"/>
      <c r="Q144" s="37"/>
      <c r="R144" s="37"/>
      <c r="S144" s="38"/>
      <c r="T144" s="38"/>
      <c r="U144" s="38"/>
    </row>
    <row r="145" ht="22.5" customHeight="1" spans="1:21">
      <c r="A145" s="37" t="s">
        <v>1444</v>
      </c>
      <c r="B145" s="37" t="s">
        <v>1445</v>
      </c>
      <c r="C145" s="37" t="s">
        <v>1446</v>
      </c>
      <c r="D145" s="38" t="s">
        <v>1447</v>
      </c>
      <c r="E145" s="38" t="s">
        <v>955</v>
      </c>
      <c r="F145" s="37"/>
      <c r="G145" s="37"/>
      <c r="H145" s="36">
        <f>IFERROR(SUM(I145,L145),0)</f>
        <v>0</v>
      </c>
      <c r="I145" s="36">
        <f>IFERROR(SUM(J145,K145),0)</f>
        <v>0</v>
      </c>
      <c r="J145" s="36">
        <v>0</v>
      </c>
      <c r="K145" s="36">
        <v>0</v>
      </c>
      <c r="L145" s="36">
        <v>0</v>
      </c>
      <c r="M145" s="37"/>
      <c r="N145" s="37"/>
      <c r="O145" s="38"/>
      <c r="P145" s="38"/>
      <c r="Q145" s="37"/>
      <c r="R145" s="37"/>
      <c r="S145" s="38"/>
      <c r="T145" s="38"/>
      <c r="U145" s="38"/>
    </row>
    <row r="146" ht="22.5" customHeight="1" spans="1:21">
      <c r="A146" s="37" t="s">
        <v>1448</v>
      </c>
      <c r="B146" s="37" t="s">
        <v>1449</v>
      </c>
      <c r="C146" s="37" t="s">
        <v>1450</v>
      </c>
      <c r="D146" s="38" t="s">
        <v>1451</v>
      </c>
      <c r="E146" s="38" t="s">
        <v>957</v>
      </c>
      <c r="F146" s="37"/>
      <c r="G146" s="37"/>
      <c r="H146" s="36">
        <f>IFERROR(SUM(I146,L146),0)</f>
        <v>0</v>
      </c>
      <c r="I146" s="36">
        <f>IFERROR(SUM(J146,K146),0)</f>
        <v>0</v>
      </c>
      <c r="J146" s="36">
        <v>0</v>
      </c>
      <c r="K146" s="36">
        <v>0</v>
      </c>
      <c r="L146" s="36">
        <v>0</v>
      </c>
      <c r="M146" s="37"/>
      <c r="N146" s="37"/>
      <c r="O146" s="38"/>
      <c r="P146" s="38"/>
      <c r="Q146" s="37"/>
      <c r="R146" s="37"/>
      <c r="S146" s="38"/>
      <c r="T146" s="38"/>
      <c r="U146" s="38"/>
    </row>
    <row r="147" ht="22.5" customHeight="1" spans="1:21">
      <c r="A147" s="37" t="s">
        <v>1452</v>
      </c>
      <c r="B147" s="37" t="s">
        <v>1453</v>
      </c>
      <c r="C147" s="37" t="s">
        <v>1454</v>
      </c>
      <c r="D147" s="38" t="s">
        <v>1455</v>
      </c>
      <c r="E147" s="38" t="s">
        <v>959</v>
      </c>
      <c r="F147" s="37"/>
      <c r="G147" s="37"/>
      <c r="H147" s="36">
        <f>IFERROR(SUM(I147,L147),0)</f>
        <v>0</v>
      </c>
      <c r="I147" s="36">
        <f>IFERROR(SUM(J147,K147),0)</f>
        <v>0</v>
      </c>
      <c r="J147" s="36">
        <v>0</v>
      </c>
      <c r="K147" s="36">
        <v>0</v>
      </c>
      <c r="L147" s="36">
        <v>0</v>
      </c>
      <c r="M147" s="37"/>
      <c r="N147" s="37"/>
      <c r="O147" s="38"/>
      <c r="P147" s="38"/>
      <c r="Q147" s="37"/>
      <c r="R147" s="37"/>
      <c r="S147" s="38"/>
      <c r="T147" s="38"/>
      <c r="U147" s="38"/>
    </row>
    <row r="148" ht="22.5" customHeight="1" spans="1:21">
      <c r="A148" s="37" t="s">
        <v>1456</v>
      </c>
      <c r="B148" s="37" t="s">
        <v>1457</v>
      </c>
      <c r="C148" s="37" t="s">
        <v>1458</v>
      </c>
      <c r="D148" s="38" t="s">
        <v>1405</v>
      </c>
      <c r="E148" s="38" t="s">
        <v>1459</v>
      </c>
      <c r="F148" s="37"/>
      <c r="G148" s="37"/>
      <c r="H148" s="36">
        <f>IFERROR(SUM(I148,L148),0)</f>
        <v>0</v>
      </c>
      <c r="I148" s="36">
        <f>IFERROR(SUM(J148:K148),0)</f>
        <v>0</v>
      </c>
      <c r="J148" s="36">
        <f>IFERROR(SUM(J149:J152),0)</f>
        <v>0</v>
      </c>
      <c r="K148" s="36">
        <f>IFERROR(SUM(K149:K152),0)</f>
        <v>0</v>
      </c>
      <c r="L148" s="36">
        <f>IFERROR(SUM(L149:L152),0)</f>
        <v>0</v>
      </c>
      <c r="M148" s="37"/>
      <c r="N148" s="37"/>
      <c r="O148" s="38"/>
      <c r="P148" s="38"/>
      <c r="Q148" s="37"/>
      <c r="R148" s="37"/>
      <c r="S148" s="38"/>
      <c r="T148" s="38"/>
      <c r="U148" s="38"/>
    </row>
    <row r="149" ht="22.5" customHeight="1" spans="1:21">
      <c r="A149" s="37" t="s">
        <v>1460</v>
      </c>
      <c r="B149" s="37" t="s">
        <v>1461</v>
      </c>
      <c r="C149" s="37" t="s">
        <v>1462</v>
      </c>
      <c r="D149" s="38" t="s">
        <v>1463</v>
      </c>
      <c r="E149" s="38" t="s">
        <v>953</v>
      </c>
      <c r="F149" s="37"/>
      <c r="G149" s="37"/>
      <c r="H149" s="36">
        <f>IFERROR(SUM(I149,L149),0)</f>
        <v>0</v>
      </c>
      <c r="I149" s="36">
        <f>IFERROR(SUM(J149,K149),0)</f>
        <v>0</v>
      </c>
      <c r="J149" s="36">
        <v>0</v>
      </c>
      <c r="K149" s="36">
        <v>0</v>
      </c>
      <c r="L149" s="36">
        <v>0</v>
      </c>
      <c r="M149" s="37"/>
      <c r="N149" s="37"/>
      <c r="O149" s="38"/>
      <c r="P149" s="38"/>
      <c r="Q149" s="37"/>
      <c r="R149" s="37"/>
      <c r="S149" s="38"/>
      <c r="T149" s="38"/>
      <c r="U149" s="38"/>
    </row>
    <row r="150" ht="22.5" customHeight="1" spans="1:21">
      <c r="A150" s="37" t="s">
        <v>1464</v>
      </c>
      <c r="B150" s="37" t="s">
        <v>1465</v>
      </c>
      <c r="C150" s="37" t="s">
        <v>1466</v>
      </c>
      <c r="D150" s="38" t="s">
        <v>1467</v>
      </c>
      <c r="E150" s="38" t="s">
        <v>955</v>
      </c>
      <c r="F150" s="37"/>
      <c r="G150" s="37"/>
      <c r="H150" s="36">
        <f>IFERROR(SUM(I150,L150),0)</f>
        <v>0</v>
      </c>
      <c r="I150" s="36">
        <f>IFERROR(SUM(J150,K150),0)</f>
        <v>0</v>
      </c>
      <c r="J150" s="36">
        <v>0</v>
      </c>
      <c r="K150" s="36">
        <v>0</v>
      </c>
      <c r="L150" s="36">
        <v>0</v>
      </c>
      <c r="M150" s="37"/>
      <c r="N150" s="37"/>
      <c r="O150" s="38"/>
      <c r="P150" s="38"/>
      <c r="Q150" s="37"/>
      <c r="R150" s="37"/>
      <c r="S150" s="38"/>
      <c r="T150" s="38"/>
      <c r="U150" s="38"/>
    </row>
    <row r="151" ht="22.5" customHeight="1" spans="1:21">
      <c r="A151" s="37" t="s">
        <v>1468</v>
      </c>
      <c r="B151" s="37" t="s">
        <v>1469</v>
      </c>
      <c r="C151" s="37" t="s">
        <v>1470</v>
      </c>
      <c r="D151" s="38" t="s">
        <v>1471</v>
      </c>
      <c r="E151" s="38" t="s">
        <v>957</v>
      </c>
      <c r="F151" s="37"/>
      <c r="G151" s="37"/>
      <c r="H151" s="36">
        <f>IFERROR(SUM(I151,L151),0)</f>
        <v>0</v>
      </c>
      <c r="I151" s="36">
        <f>IFERROR(SUM(J151,K151),0)</f>
        <v>0</v>
      </c>
      <c r="J151" s="36">
        <v>0</v>
      </c>
      <c r="K151" s="36">
        <v>0</v>
      </c>
      <c r="L151" s="36">
        <v>0</v>
      </c>
      <c r="M151" s="37"/>
      <c r="N151" s="37"/>
      <c r="O151" s="38"/>
      <c r="P151" s="38"/>
      <c r="Q151" s="37"/>
      <c r="R151" s="37"/>
      <c r="S151" s="38"/>
      <c r="T151" s="38"/>
      <c r="U151" s="38"/>
    </row>
    <row r="152" ht="22.5" customHeight="1" spans="1:21">
      <c r="A152" s="37" t="s">
        <v>1472</v>
      </c>
      <c r="B152" s="37" t="s">
        <v>1473</v>
      </c>
      <c r="C152" s="37" t="s">
        <v>1474</v>
      </c>
      <c r="D152" s="38" t="s">
        <v>1475</v>
      </c>
      <c r="E152" s="38" t="s">
        <v>959</v>
      </c>
      <c r="F152" s="37"/>
      <c r="G152" s="37"/>
      <c r="H152" s="36">
        <f>IFERROR(SUM(I152,L152),0)</f>
        <v>0</v>
      </c>
      <c r="I152" s="36">
        <f>IFERROR(SUM(J152,K152),0)</f>
        <v>0</v>
      </c>
      <c r="J152" s="36">
        <v>0</v>
      </c>
      <c r="K152" s="36">
        <v>0</v>
      </c>
      <c r="L152" s="36">
        <v>0</v>
      </c>
      <c r="M152" s="37"/>
      <c r="N152" s="37"/>
      <c r="O152" s="38"/>
      <c r="P152" s="38"/>
      <c r="Q152" s="37"/>
      <c r="R152" s="37"/>
      <c r="S152" s="38"/>
      <c r="T152" s="38"/>
      <c r="U152" s="38"/>
    </row>
    <row r="153" ht="22.5" customHeight="1" spans="1:21">
      <c r="A153" s="37" t="s">
        <v>1476</v>
      </c>
      <c r="B153" s="37" t="s">
        <v>1477</v>
      </c>
      <c r="C153" s="37" t="s">
        <v>1478</v>
      </c>
      <c r="D153" s="38" t="s">
        <v>1409</v>
      </c>
      <c r="E153" s="38" t="s">
        <v>1479</v>
      </c>
      <c r="F153" s="37"/>
      <c r="G153" s="37"/>
      <c r="H153" s="36">
        <f>IFERROR(SUM(I153,L153),0)</f>
        <v>0</v>
      </c>
      <c r="I153" s="36">
        <f>IFERROR(SUM(J153:K153),0)</f>
        <v>0</v>
      </c>
      <c r="J153" s="36">
        <f>IFERROR(SUM(J154:J157),0)</f>
        <v>0</v>
      </c>
      <c r="K153" s="36">
        <f>IFERROR(SUM(K154:K157),0)</f>
        <v>0</v>
      </c>
      <c r="L153" s="36">
        <f>IFERROR(SUM(L154:L157),0)</f>
        <v>0</v>
      </c>
      <c r="M153" s="37"/>
      <c r="N153" s="37"/>
      <c r="O153" s="38"/>
      <c r="P153" s="38"/>
      <c r="Q153" s="37"/>
      <c r="R153" s="37"/>
      <c r="S153" s="38"/>
      <c r="T153" s="38"/>
      <c r="U153" s="38"/>
    </row>
    <row r="154" ht="22.5" customHeight="1" spans="1:21">
      <c r="A154" s="37" t="s">
        <v>1480</v>
      </c>
      <c r="B154" s="37" t="s">
        <v>1481</v>
      </c>
      <c r="C154" s="37" t="s">
        <v>1482</v>
      </c>
      <c r="D154" s="38" t="s">
        <v>1483</v>
      </c>
      <c r="E154" s="38" t="s">
        <v>953</v>
      </c>
      <c r="F154" s="37"/>
      <c r="G154" s="37"/>
      <c r="H154" s="36">
        <f>IFERROR(SUM(I154,L154),0)</f>
        <v>0</v>
      </c>
      <c r="I154" s="36">
        <f>IFERROR(SUM(J154,K154),0)</f>
        <v>0</v>
      </c>
      <c r="J154" s="36">
        <v>0</v>
      </c>
      <c r="K154" s="36">
        <v>0</v>
      </c>
      <c r="L154" s="36">
        <v>0</v>
      </c>
      <c r="M154" s="37"/>
      <c r="N154" s="37"/>
      <c r="O154" s="38"/>
      <c r="P154" s="38"/>
      <c r="Q154" s="37"/>
      <c r="R154" s="37"/>
      <c r="S154" s="38"/>
      <c r="T154" s="38"/>
      <c r="U154" s="38"/>
    </row>
    <row r="155" ht="22.5" customHeight="1" spans="1:21">
      <c r="A155" s="37" t="s">
        <v>1484</v>
      </c>
      <c r="B155" s="37" t="s">
        <v>1485</v>
      </c>
      <c r="C155" s="37" t="s">
        <v>1486</v>
      </c>
      <c r="D155" s="38" t="s">
        <v>1487</v>
      </c>
      <c r="E155" s="38" t="s">
        <v>955</v>
      </c>
      <c r="F155" s="37"/>
      <c r="G155" s="37"/>
      <c r="H155" s="36">
        <f>IFERROR(SUM(I155,L155),0)</f>
        <v>0</v>
      </c>
      <c r="I155" s="36">
        <f>IFERROR(SUM(J155,K155),0)</f>
        <v>0</v>
      </c>
      <c r="J155" s="36">
        <v>0</v>
      </c>
      <c r="K155" s="36">
        <v>0</v>
      </c>
      <c r="L155" s="36">
        <v>0</v>
      </c>
      <c r="M155" s="37"/>
      <c r="N155" s="37"/>
      <c r="O155" s="38"/>
      <c r="P155" s="38"/>
      <c r="Q155" s="37"/>
      <c r="R155" s="37"/>
      <c r="S155" s="38"/>
      <c r="T155" s="38"/>
      <c r="U155" s="38"/>
    </row>
    <row r="156" ht="22.5" customHeight="1" spans="1:21">
      <c r="A156" s="37" t="s">
        <v>1488</v>
      </c>
      <c r="B156" s="37" t="s">
        <v>1489</v>
      </c>
      <c r="C156" s="37" t="s">
        <v>1490</v>
      </c>
      <c r="D156" s="38" t="s">
        <v>1491</v>
      </c>
      <c r="E156" s="38" t="s">
        <v>957</v>
      </c>
      <c r="F156" s="37"/>
      <c r="G156" s="37"/>
      <c r="H156" s="36">
        <f>IFERROR(SUM(I156,L156),0)</f>
        <v>0</v>
      </c>
      <c r="I156" s="36">
        <f>IFERROR(SUM(J156,K156),0)</f>
        <v>0</v>
      </c>
      <c r="J156" s="36">
        <v>0</v>
      </c>
      <c r="K156" s="36">
        <v>0</v>
      </c>
      <c r="L156" s="36">
        <v>0</v>
      </c>
      <c r="M156" s="37"/>
      <c r="N156" s="37"/>
      <c r="O156" s="38"/>
      <c r="P156" s="38"/>
      <c r="Q156" s="37"/>
      <c r="R156" s="37"/>
      <c r="S156" s="38"/>
      <c r="T156" s="38"/>
      <c r="U156" s="38"/>
    </row>
    <row r="157" ht="22.5" customHeight="1" spans="1:21">
      <c r="A157" s="37" t="s">
        <v>1492</v>
      </c>
      <c r="B157" s="37" t="s">
        <v>1493</v>
      </c>
      <c r="C157" s="37" t="s">
        <v>1494</v>
      </c>
      <c r="D157" s="38" t="s">
        <v>1495</v>
      </c>
      <c r="E157" s="38" t="s">
        <v>959</v>
      </c>
      <c r="F157" s="37"/>
      <c r="G157" s="37"/>
      <c r="H157" s="36">
        <f>IFERROR(SUM(I157,L157),0)</f>
        <v>0</v>
      </c>
      <c r="I157" s="36">
        <f>IFERROR(SUM(J157,K157),0)</f>
        <v>0</v>
      </c>
      <c r="J157" s="36">
        <v>0</v>
      </c>
      <c r="K157" s="36">
        <v>0</v>
      </c>
      <c r="L157" s="36">
        <v>0</v>
      </c>
      <c r="M157" s="37"/>
      <c r="N157" s="37"/>
      <c r="O157" s="38"/>
      <c r="P157" s="38"/>
      <c r="Q157" s="37"/>
      <c r="R157" s="37"/>
      <c r="S157" s="38"/>
      <c r="T157" s="38"/>
      <c r="U157" s="38"/>
    </row>
    <row r="158" ht="22.5" customHeight="1" spans="1:21">
      <c r="A158" s="37" t="s">
        <v>1496</v>
      </c>
      <c r="B158" s="37" t="s">
        <v>1497</v>
      </c>
      <c r="C158" s="37" t="s">
        <v>1498</v>
      </c>
      <c r="D158" s="38" t="s">
        <v>1413</v>
      </c>
      <c r="E158" s="38" t="s">
        <v>1499</v>
      </c>
      <c r="F158" s="37"/>
      <c r="G158" s="37"/>
      <c r="H158" s="36">
        <f>IFERROR(SUM(I158,L158),0)</f>
        <v>0</v>
      </c>
      <c r="I158" s="36">
        <f>IFERROR(SUM(J158:K158),0)</f>
        <v>0</v>
      </c>
      <c r="J158" s="36">
        <f>IFERROR(SUM(J159:J162),0)</f>
        <v>0</v>
      </c>
      <c r="K158" s="36">
        <f>IFERROR(SUM(K159:K162),0)</f>
        <v>0</v>
      </c>
      <c r="L158" s="36">
        <f>IFERROR(SUM(L159:L162),0)</f>
        <v>0</v>
      </c>
      <c r="M158" s="37"/>
      <c r="N158" s="37"/>
      <c r="O158" s="38"/>
      <c r="P158" s="38"/>
      <c r="Q158" s="37"/>
      <c r="R158" s="37"/>
      <c r="S158" s="38"/>
      <c r="T158" s="38"/>
      <c r="U158" s="38"/>
    </row>
    <row r="159" ht="22.5" customHeight="1" spans="1:21">
      <c r="A159" s="37" t="s">
        <v>1500</v>
      </c>
      <c r="B159" s="37" t="s">
        <v>1501</v>
      </c>
      <c r="C159" s="37" t="s">
        <v>1502</v>
      </c>
      <c r="D159" s="38" t="s">
        <v>1503</v>
      </c>
      <c r="E159" s="38" t="s">
        <v>953</v>
      </c>
      <c r="F159" s="37"/>
      <c r="G159" s="37"/>
      <c r="H159" s="36">
        <f>IFERROR(SUM(I159,L159),0)</f>
        <v>0</v>
      </c>
      <c r="I159" s="36">
        <f>IFERROR(SUM(J159,K159),0)</f>
        <v>0</v>
      </c>
      <c r="J159" s="36">
        <v>0</v>
      </c>
      <c r="K159" s="36">
        <v>0</v>
      </c>
      <c r="L159" s="36">
        <v>0</v>
      </c>
      <c r="M159" s="37"/>
      <c r="N159" s="37"/>
      <c r="O159" s="38"/>
      <c r="P159" s="38"/>
      <c r="Q159" s="37"/>
      <c r="R159" s="37"/>
      <c r="S159" s="38"/>
      <c r="T159" s="38"/>
      <c r="U159" s="38"/>
    </row>
    <row r="160" ht="22.5" customHeight="1" spans="1:21">
      <c r="A160" s="37" t="s">
        <v>1504</v>
      </c>
      <c r="B160" s="37" t="s">
        <v>1505</v>
      </c>
      <c r="C160" s="37" t="s">
        <v>1506</v>
      </c>
      <c r="D160" s="38" t="s">
        <v>1507</v>
      </c>
      <c r="E160" s="38" t="s">
        <v>955</v>
      </c>
      <c r="F160" s="37"/>
      <c r="G160" s="37"/>
      <c r="H160" s="36">
        <f>IFERROR(SUM(I160,L160),0)</f>
        <v>0</v>
      </c>
      <c r="I160" s="36">
        <f>IFERROR(SUM(J160,K160),0)</f>
        <v>0</v>
      </c>
      <c r="J160" s="36">
        <v>0</v>
      </c>
      <c r="K160" s="36">
        <v>0</v>
      </c>
      <c r="L160" s="36">
        <v>0</v>
      </c>
      <c r="M160" s="37"/>
      <c r="N160" s="37"/>
      <c r="O160" s="38"/>
      <c r="P160" s="38"/>
      <c r="Q160" s="37"/>
      <c r="R160" s="37"/>
      <c r="S160" s="38"/>
      <c r="T160" s="38"/>
      <c r="U160" s="38"/>
    </row>
    <row r="161" ht="22.5" customHeight="1" spans="1:21">
      <c r="A161" s="37" t="s">
        <v>1508</v>
      </c>
      <c r="B161" s="37" t="s">
        <v>1509</v>
      </c>
      <c r="C161" s="37" t="s">
        <v>1510</v>
      </c>
      <c r="D161" s="38" t="s">
        <v>1511</v>
      </c>
      <c r="E161" s="38" t="s">
        <v>957</v>
      </c>
      <c r="F161" s="37"/>
      <c r="G161" s="37"/>
      <c r="H161" s="36">
        <f>IFERROR(SUM(I161,L161),0)</f>
        <v>0</v>
      </c>
      <c r="I161" s="36">
        <f>IFERROR(SUM(J161,K161),0)</f>
        <v>0</v>
      </c>
      <c r="J161" s="36">
        <v>0</v>
      </c>
      <c r="K161" s="36">
        <v>0</v>
      </c>
      <c r="L161" s="36">
        <v>0</v>
      </c>
      <c r="M161" s="37"/>
      <c r="N161" s="37"/>
      <c r="O161" s="38"/>
      <c r="P161" s="38"/>
      <c r="Q161" s="37"/>
      <c r="R161" s="37"/>
      <c r="S161" s="38"/>
      <c r="T161" s="38"/>
      <c r="U161" s="38"/>
    </row>
    <row r="162" ht="22.5" customHeight="1" spans="1:21">
      <c r="A162" s="37" t="s">
        <v>1512</v>
      </c>
      <c r="B162" s="37" t="s">
        <v>1513</v>
      </c>
      <c r="C162" s="37" t="s">
        <v>1514</v>
      </c>
      <c r="D162" s="38" t="s">
        <v>1515</v>
      </c>
      <c r="E162" s="38" t="s">
        <v>959</v>
      </c>
      <c r="F162" s="37"/>
      <c r="G162" s="37"/>
      <c r="H162" s="36">
        <f>IFERROR(SUM(I162,L162),0)</f>
        <v>0</v>
      </c>
      <c r="I162" s="36">
        <f>IFERROR(SUM(J162,K162),0)</f>
        <v>0</v>
      </c>
      <c r="J162" s="36">
        <v>0</v>
      </c>
      <c r="K162" s="36">
        <v>0</v>
      </c>
      <c r="L162" s="36">
        <v>0</v>
      </c>
      <c r="M162" s="37"/>
      <c r="N162" s="37"/>
      <c r="O162" s="38"/>
      <c r="P162" s="38"/>
      <c r="Q162" s="37"/>
      <c r="R162" s="37"/>
      <c r="S162" s="38"/>
      <c r="T162" s="38"/>
      <c r="U162" s="38"/>
    </row>
    <row r="163" ht="22.5" customHeight="1" spans="1:21">
      <c r="A163" s="37" t="s">
        <v>1516</v>
      </c>
      <c r="B163" s="37" t="s">
        <v>1517</v>
      </c>
      <c r="C163" s="37" t="s">
        <v>1518</v>
      </c>
      <c r="D163" s="38" t="s">
        <v>1417</v>
      </c>
      <c r="E163" s="38" t="s">
        <v>1519</v>
      </c>
      <c r="F163" s="37"/>
      <c r="G163" s="37"/>
      <c r="H163" s="36">
        <f>IFERROR(SUM(I163,L163),0)</f>
        <v>0</v>
      </c>
      <c r="I163" s="36">
        <f>IFERROR(SUM(J163:K163),0)</f>
        <v>0</v>
      </c>
      <c r="J163" s="36">
        <f>IFERROR(SUM(J164:J167),0)</f>
        <v>0</v>
      </c>
      <c r="K163" s="36">
        <f>IFERROR(SUM(K164:K167),0)</f>
        <v>0</v>
      </c>
      <c r="L163" s="36">
        <f>IFERROR(SUM(L164:L167),0)</f>
        <v>0</v>
      </c>
      <c r="M163" s="37"/>
      <c r="N163" s="37"/>
      <c r="O163" s="38"/>
      <c r="P163" s="38"/>
      <c r="Q163" s="37"/>
      <c r="R163" s="37"/>
      <c r="S163" s="38"/>
      <c r="T163" s="38"/>
      <c r="U163" s="38"/>
    </row>
    <row r="164" ht="22.5" customHeight="1" spans="1:21">
      <c r="A164" s="37" t="s">
        <v>1520</v>
      </c>
      <c r="B164" s="37" t="s">
        <v>1521</v>
      </c>
      <c r="C164" s="37" t="s">
        <v>1522</v>
      </c>
      <c r="D164" s="38" t="s">
        <v>1523</v>
      </c>
      <c r="E164" s="38" t="s">
        <v>953</v>
      </c>
      <c r="F164" s="37"/>
      <c r="G164" s="37"/>
      <c r="H164" s="36">
        <f>IFERROR(SUM(I164,L164),0)</f>
        <v>0</v>
      </c>
      <c r="I164" s="36">
        <f>IFERROR(SUM(J164,K164),0)</f>
        <v>0</v>
      </c>
      <c r="J164" s="36">
        <v>0</v>
      </c>
      <c r="K164" s="36">
        <v>0</v>
      </c>
      <c r="L164" s="36">
        <v>0</v>
      </c>
      <c r="M164" s="37"/>
      <c r="N164" s="37"/>
      <c r="O164" s="38"/>
      <c r="P164" s="38"/>
      <c r="Q164" s="37"/>
      <c r="R164" s="37"/>
      <c r="S164" s="38"/>
      <c r="T164" s="38"/>
      <c r="U164" s="38"/>
    </row>
    <row r="165" ht="22.5" customHeight="1" spans="1:21">
      <c r="A165" s="37" t="s">
        <v>1524</v>
      </c>
      <c r="B165" s="37" t="s">
        <v>1525</v>
      </c>
      <c r="C165" s="37" t="s">
        <v>1526</v>
      </c>
      <c r="D165" s="38" t="s">
        <v>1527</v>
      </c>
      <c r="E165" s="38" t="s">
        <v>955</v>
      </c>
      <c r="F165" s="37"/>
      <c r="G165" s="37"/>
      <c r="H165" s="36">
        <f>IFERROR(SUM(I165,L165),0)</f>
        <v>0</v>
      </c>
      <c r="I165" s="36">
        <f>IFERROR(SUM(J165,K165),0)</f>
        <v>0</v>
      </c>
      <c r="J165" s="36">
        <v>0</v>
      </c>
      <c r="K165" s="36">
        <v>0</v>
      </c>
      <c r="L165" s="36">
        <v>0</v>
      </c>
      <c r="M165" s="37"/>
      <c r="N165" s="37"/>
      <c r="O165" s="38"/>
      <c r="P165" s="38"/>
      <c r="Q165" s="37"/>
      <c r="R165" s="37"/>
      <c r="S165" s="38"/>
      <c r="T165" s="38"/>
      <c r="U165" s="38"/>
    </row>
    <row r="166" ht="22.5" customHeight="1" spans="1:21">
      <c r="A166" s="37" t="s">
        <v>1528</v>
      </c>
      <c r="B166" s="37" t="s">
        <v>1529</v>
      </c>
      <c r="C166" s="37" t="s">
        <v>1530</v>
      </c>
      <c r="D166" s="38" t="s">
        <v>1531</v>
      </c>
      <c r="E166" s="38" t="s">
        <v>957</v>
      </c>
      <c r="F166" s="37"/>
      <c r="G166" s="37"/>
      <c r="H166" s="36">
        <f>IFERROR(SUM(I166,L166),0)</f>
        <v>0</v>
      </c>
      <c r="I166" s="36">
        <f>IFERROR(SUM(J166,K166),0)</f>
        <v>0</v>
      </c>
      <c r="J166" s="36">
        <v>0</v>
      </c>
      <c r="K166" s="36">
        <v>0</v>
      </c>
      <c r="L166" s="36">
        <v>0</v>
      </c>
      <c r="M166" s="37"/>
      <c r="N166" s="37"/>
      <c r="O166" s="38"/>
      <c r="P166" s="38"/>
      <c r="Q166" s="37"/>
      <c r="R166" s="37"/>
      <c r="S166" s="38"/>
      <c r="T166" s="38"/>
      <c r="U166" s="38"/>
    </row>
    <row r="167" ht="22.5" customHeight="1" spans="1:21">
      <c r="A167" s="37" t="s">
        <v>1532</v>
      </c>
      <c r="B167" s="37" t="s">
        <v>1533</v>
      </c>
      <c r="C167" s="37" t="s">
        <v>1534</v>
      </c>
      <c r="D167" s="38" t="s">
        <v>1535</v>
      </c>
      <c r="E167" s="38" t="s">
        <v>959</v>
      </c>
      <c r="F167" s="37"/>
      <c r="G167" s="37"/>
      <c r="H167" s="36">
        <f>IFERROR(SUM(I167,L167),0)</f>
        <v>0</v>
      </c>
      <c r="I167" s="36">
        <f>IFERROR(SUM(J167,K167),0)</f>
        <v>0</v>
      </c>
      <c r="J167" s="36">
        <v>0</v>
      </c>
      <c r="K167" s="36">
        <v>0</v>
      </c>
      <c r="L167" s="36">
        <v>0</v>
      </c>
      <c r="M167" s="37"/>
      <c r="N167" s="37"/>
      <c r="O167" s="38"/>
      <c r="P167" s="38"/>
      <c r="Q167" s="37"/>
      <c r="R167" s="37"/>
      <c r="S167" s="38"/>
      <c r="T167" s="38"/>
      <c r="U167" s="38"/>
    </row>
    <row r="168" ht="22.5" customHeight="1" spans="1:21">
      <c r="A168" s="37" t="s">
        <v>1536</v>
      </c>
      <c r="B168" s="37" t="s">
        <v>1537</v>
      </c>
      <c r="C168" s="37" t="s">
        <v>1538</v>
      </c>
      <c r="D168" s="38" t="s">
        <v>1421</v>
      </c>
      <c r="E168" s="38" t="s">
        <v>1539</v>
      </c>
      <c r="F168" s="37"/>
      <c r="G168" s="37"/>
      <c r="H168" s="36">
        <f>IFERROR(SUM(I168,L168),0)</f>
        <v>0</v>
      </c>
      <c r="I168" s="36">
        <f>IFERROR(SUM(J168:K168),0)</f>
        <v>0</v>
      </c>
      <c r="J168" s="36">
        <f>IFERROR(SUM(J169:J172),0)</f>
        <v>0</v>
      </c>
      <c r="K168" s="36">
        <f>IFERROR(SUM(K169:K172),0)</f>
        <v>0</v>
      </c>
      <c r="L168" s="36">
        <f>IFERROR(SUM(L169:L172),0)</f>
        <v>0</v>
      </c>
      <c r="M168" s="37"/>
      <c r="N168" s="37"/>
      <c r="O168" s="38"/>
      <c r="P168" s="38"/>
      <c r="Q168" s="37"/>
      <c r="R168" s="37"/>
      <c r="S168" s="38"/>
      <c r="T168" s="38"/>
      <c r="U168" s="38"/>
    </row>
    <row r="169" ht="22.5" customHeight="1" spans="1:21">
      <c r="A169" s="37" t="s">
        <v>1540</v>
      </c>
      <c r="B169" s="37" t="s">
        <v>1541</v>
      </c>
      <c r="C169" s="37" t="s">
        <v>1542</v>
      </c>
      <c r="D169" s="38" t="s">
        <v>1543</v>
      </c>
      <c r="E169" s="38" t="s">
        <v>953</v>
      </c>
      <c r="F169" s="37"/>
      <c r="G169" s="37"/>
      <c r="H169" s="36">
        <f>IFERROR(SUM(I169,L169),0)</f>
        <v>0</v>
      </c>
      <c r="I169" s="36">
        <f>IFERROR(SUM(J169,K169),0)</f>
        <v>0</v>
      </c>
      <c r="J169" s="36">
        <v>0</v>
      </c>
      <c r="K169" s="36">
        <v>0</v>
      </c>
      <c r="L169" s="36">
        <v>0</v>
      </c>
      <c r="M169" s="37"/>
      <c r="N169" s="37"/>
      <c r="O169" s="38"/>
      <c r="P169" s="38"/>
      <c r="Q169" s="37"/>
      <c r="R169" s="37"/>
      <c r="S169" s="38"/>
      <c r="T169" s="38"/>
      <c r="U169" s="38"/>
    </row>
    <row r="170" ht="22.5" customHeight="1" spans="1:21">
      <c r="A170" s="37" t="s">
        <v>1544</v>
      </c>
      <c r="B170" s="37" t="s">
        <v>1545</v>
      </c>
      <c r="C170" s="37" t="s">
        <v>1546</v>
      </c>
      <c r="D170" s="38" t="s">
        <v>1547</v>
      </c>
      <c r="E170" s="38" t="s">
        <v>955</v>
      </c>
      <c r="F170" s="37"/>
      <c r="G170" s="37"/>
      <c r="H170" s="36">
        <f>IFERROR(SUM(I170,L170),0)</f>
        <v>0</v>
      </c>
      <c r="I170" s="36">
        <f>IFERROR(SUM(J170,K170),0)</f>
        <v>0</v>
      </c>
      <c r="J170" s="36">
        <v>0</v>
      </c>
      <c r="K170" s="36">
        <v>0</v>
      </c>
      <c r="L170" s="36">
        <v>0</v>
      </c>
      <c r="M170" s="37"/>
      <c r="N170" s="37"/>
      <c r="O170" s="38"/>
      <c r="P170" s="38"/>
      <c r="Q170" s="37"/>
      <c r="R170" s="37"/>
      <c r="S170" s="38"/>
      <c r="T170" s="38"/>
      <c r="U170" s="38"/>
    </row>
    <row r="171" ht="22.5" customHeight="1" spans="1:21">
      <c r="A171" s="37" t="s">
        <v>1548</v>
      </c>
      <c r="B171" s="37" t="s">
        <v>1549</v>
      </c>
      <c r="C171" s="37" t="s">
        <v>1550</v>
      </c>
      <c r="D171" s="38" t="s">
        <v>1551</v>
      </c>
      <c r="E171" s="38" t="s">
        <v>957</v>
      </c>
      <c r="F171" s="37"/>
      <c r="G171" s="37"/>
      <c r="H171" s="36">
        <f>IFERROR(SUM(I171,L171),0)</f>
        <v>0</v>
      </c>
      <c r="I171" s="36">
        <f>IFERROR(SUM(J171,K171),0)</f>
        <v>0</v>
      </c>
      <c r="J171" s="36">
        <v>0</v>
      </c>
      <c r="K171" s="36">
        <v>0</v>
      </c>
      <c r="L171" s="36">
        <v>0</v>
      </c>
      <c r="M171" s="37"/>
      <c r="N171" s="37"/>
      <c r="O171" s="38"/>
      <c r="P171" s="38"/>
      <c r="Q171" s="37"/>
      <c r="R171" s="37"/>
      <c r="S171" s="38"/>
      <c r="T171" s="38"/>
      <c r="U171" s="38"/>
    </row>
    <row r="172" ht="22.5" customHeight="1" spans="1:21">
      <c r="A172" s="37" t="s">
        <v>1552</v>
      </c>
      <c r="B172" s="37" t="s">
        <v>1553</v>
      </c>
      <c r="C172" s="37" t="s">
        <v>1554</v>
      </c>
      <c r="D172" s="38" t="s">
        <v>1555</v>
      </c>
      <c r="E172" s="38" t="s">
        <v>959</v>
      </c>
      <c r="F172" s="37"/>
      <c r="G172" s="37"/>
      <c r="H172" s="36">
        <f>IFERROR(SUM(I172,L172),0)</f>
        <v>0</v>
      </c>
      <c r="I172" s="36">
        <f>IFERROR(SUM(J172,K172),0)</f>
        <v>0</v>
      </c>
      <c r="J172" s="36">
        <v>0</v>
      </c>
      <c r="K172" s="36">
        <v>0</v>
      </c>
      <c r="L172" s="36">
        <v>0</v>
      </c>
      <c r="M172" s="37"/>
      <c r="N172" s="37"/>
      <c r="O172" s="38"/>
      <c r="P172" s="38"/>
      <c r="Q172" s="37"/>
      <c r="R172" s="37"/>
      <c r="S172" s="38"/>
      <c r="T172" s="38"/>
      <c r="U172" s="38"/>
    </row>
    <row r="173" ht="22.5" customHeight="1" spans="1:21">
      <c r="A173" s="37" t="s">
        <v>1556</v>
      </c>
      <c r="B173" s="37" t="s">
        <v>1557</v>
      </c>
      <c r="C173" s="37" t="s">
        <v>1558</v>
      </c>
      <c r="D173" s="38" t="s">
        <v>1425</v>
      </c>
      <c r="E173" s="38" t="s">
        <v>1559</v>
      </c>
      <c r="F173" s="37"/>
      <c r="G173" s="37"/>
      <c r="H173" s="36">
        <f>IFERROR(SUM(I173,L173),0)</f>
        <v>0</v>
      </c>
      <c r="I173" s="36">
        <f>IFERROR(SUM(J173:K173),0)</f>
        <v>0</v>
      </c>
      <c r="J173" s="36">
        <f>IFERROR(SUM(J174:J177),0)</f>
        <v>0</v>
      </c>
      <c r="K173" s="36">
        <f>IFERROR(SUM(K174:K177),0)</f>
        <v>0</v>
      </c>
      <c r="L173" s="36">
        <f>IFERROR(SUM(L174:L177),0)</f>
        <v>0</v>
      </c>
      <c r="M173" s="37"/>
      <c r="N173" s="37"/>
      <c r="O173" s="38"/>
      <c r="P173" s="38"/>
      <c r="Q173" s="37"/>
      <c r="R173" s="37"/>
      <c r="S173" s="38"/>
      <c r="T173" s="38"/>
      <c r="U173" s="38"/>
    </row>
    <row r="174" ht="22.5" customHeight="1" spans="1:21">
      <c r="A174" s="37" t="s">
        <v>1560</v>
      </c>
      <c r="B174" s="37" t="s">
        <v>1561</v>
      </c>
      <c r="C174" s="37" t="s">
        <v>1562</v>
      </c>
      <c r="D174" s="38" t="s">
        <v>1563</v>
      </c>
      <c r="E174" s="38" t="s">
        <v>953</v>
      </c>
      <c r="F174" s="37"/>
      <c r="G174" s="37"/>
      <c r="H174" s="36">
        <f>IFERROR(SUM(I174,L174),0)</f>
        <v>0</v>
      </c>
      <c r="I174" s="36">
        <f>IFERROR(SUM(J174,K174),0)</f>
        <v>0</v>
      </c>
      <c r="J174" s="36">
        <v>0</v>
      </c>
      <c r="K174" s="36">
        <v>0</v>
      </c>
      <c r="L174" s="36">
        <v>0</v>
      </c>
      <c r="M174" s="37"/>
      <c r="N174" s="37"/>
      <c r="O174" s="38"/>
      <c r="P174" s="38"/>
      <c r="Q174" s="37"/>
      <c r="R174" s="37"/>
      <c r="S174" s="38"/>
      <c r="T174" s="38"/>
      <c r="U174" s="38"/>
    </row>
    <row r="175" ht="22.5" customHeight="1" spans="1:21">
      <c r="A175" s="37" t="s">
        <v>1564</v>
      </c>
      <c r="B175" s="37" t="s">
        <v>1565</v>
      </c>
      <c r="C175" s="37" t="s">
        <v>1566</v>
      </c>
      <c r="D175" s="38" t="s">
        <v>1567</v>
      </c>
      <c r="E175" s="38" t="s">
        <v>955</v>
      </c>
      <c r="F175" s="37"/>
      <c r="G175" s="37"/>
      <c r="H175" s="36">
        <f>IFERROR(SUM(I175,L175),0)</f>
        <v>0</v>
      </c>
      <c r="I175" s="36">
        <f>IFERROR(SUM(J175,K175),0)</f>
        <v>0</v>
      </c>
      <c r="J175" s="36">
        <v>0</v>
      </c>
      <c r="K175" s="36">
        <v>0</v>
      </c>
      <c r="L175" s="36">
        <v>0</v>
      </c>
      <c r="M175" s="37"/>
      <c r="N175" s="37"/>
      <c r="O175" s="38"/>
      <c r="P175" s="38"/>
      <c r="Q175" s="37"/>
      <c r="R175" s="37"/>
      <c r="S175" s="38"/>
      <c r="T175" s="38"/>
      <c r="U175" s="38"/>
    </row>
    <row r="176" ht="22.5" customHeight="1" spans="1:21">
      <c r="A176" s="37" t="s">
        <v>1568</v>
      </c>
      <c r="B176" s="37" t="s">
        <v>1569</v>
      </c>
      <c r="C176" s="37" t="s">
        <v>1570</v>
      </c>
      <c r="D176" s="38" t="s">
        <v>1571</v>
      </c>
      <c r="E176" s="38" t="s">
        <v>957</v>
      </c>
      <c r="F176" s="37"/>
      <c r="G176" s="37"/>
      <c r="H176" s="36">
        <f>IFERROR(SUM(I176,L176),0)</f>
        <v>0</v>
      </c>
      <c r="I176" s="36">
        <f>IFERROR(SUM(J176,K176),0)</f>
        <v>0</v>
      </c>
      <c r="J176" s="36">
        <v>0</v>
      </c>
      <c r="K176" s="36">
        <v>0</v>
      </c>
      <c r="L176" s="36">
        <v>0</v>
      </c>
      <c r="M176" s="37"/>
      <c r="N176" s="37"/>
      <c r="O176" s="38"/>
      <c r="P176" s="38"/>
      <c r="Q176" s="37"/>
      <c r="R176" s="37"/>
      <c r="S176" s="38"/>
      <c r="T176" s="38"/>
      <c r="U176" s="38"/>
    </row>
    <row r="177" ht="22.5" customHeight="1" spans="1:21">
      <c r="A177" s="37" t="s">
        <v>1572</v>
      </c>
      <c r="B177" s="37" t="s">
        <v>1573</v>
      </c>
      <c r="C177" s="37" t="s">
        <v>1574</v>
      </c>
      <c r="D177" s="38" t="s">
        <v>1575</v>
      </c>
      <c r="E177" s="38" t="s">
        <v>959</v>
      </c>
      <c r="F177" s="37"/>
      <c r="G177" s="37"/>
      <c r="H177" s="36">
        <f>IFERROR(SUM(I177,L177),0)</f>
        <v>0</v>
      </c>
      <c r="I177" s="36">
        <f>IFERROR(SUM(J177,K177),0)</f>
        <v>0</v>
      </c>
      <c r="J177" s="36">
        <v>0</v>
      </c>
      <c r="K177" s="36">
        <v>0</v>
      </c>
      <c r="L177" s="36">
        <v>0</v>
      </c>
      <c r="M177" s="37"/>
      <c r="N177" s="37"/>
      <c r="O177" s="38"/>
      <c r="P177" s="38"/>
      <c r="Q177" s="37"/>
      <c r="R177" s="37"/>
      <c r="S177" s="38"/>
      <c r="T177" s="38"/>
      <c r="U177" s="38"/>
    </row>
    <row r="178" ht="22.5" customHeight="1" spans="1:21">
      <c r="A178" s="37" t="s">
        <v>1576</v>
      </c>
      <c r="B178" s="37" t="s">
        <v>1577</v>
      </c>
      <c r="C178" s="37" t="s">
        <v>1578</v>
      </c>
      <c r="D178" s="38" t="s">
        <v>1429</v>
      </c>
      <c r="E178" s="38" t="s">
        <v>1579</v>
      </c>
      <c r="F178" s="37"/>
      <c r="G178" s="37"/>
      <c r="H178" s="36">
        <f>IFERROR(SUM(I178,L178),0)</f>
        <v>59</v>
      </c>
      <c r="I178" s="36">
        <f>IFERROR(SUM(J178:K178),0)</f>
        <v>59</v>
      </c>
      <c r="J178" s="36">
        <f>IFERROR(SUM(J179:J182),0)</f>
        <v>59</v>
      </c>
      <c r="K178" s="36">
        <f>IFERROR(SUM(K179:K182),0)</f>
        <v>0</v>
      </c>
      <c r="L178" s="36">
        <f>IFERROR(SUM(L179:L182),0)</f>
        <v>0</v>
      </c>
      <c r="M178" s="37"/>
      <c r="N178" s="37"/>
      <c r="O178" s="38"/>
      <c r="P178" s="38"/>
      <c r="Q178" s="37"/>
      <c r="R178" s="37"/>
      <c r="S178" s="38"/>
      <c r="T178" s="38"/>
      <c r="U178" s="38"/>
    </row>
    <row r="179" ht="22.5" customHeight="1" spans="1:21">
      <c r="A179" s="37" t="s">
        <v>1580</v>
      </c>
      <c r="B179" s="37" t="s">
        <v>1581</v>
      </c>
      <c r="C179" s="37" t="s">
        <v>1582</v>
      </c>
      <c r="D179" s="38" t="s">
        <v>1583</v>
      </c>
      <c r="E179" s="38" t="s">
        <v>953</v>
      </c>
      <c r="F179" s="37" t="s">
        <v>1584</v>
      </c>
      <c r="G179" s="37"/>
      <c r="H179" s="36">
        <f>IFERROR(SUM(I179,L179),0)</f>
        <v>59</v>
      </c>
      <c r="I179" s="36">
        <f>IFERROR(SUM(J179,K179),0)</f>
        <v>59</v>
      </c>
      <c r="J179" s="36">
        <v>59</v>
      </c>
      <c r="K179" s="36">
        <v>0</v>
      </c>
      <c r="L179" s="36">
        <v>0</v>
      </c>
      <c r="M179" s="37" t="s">
        <v>1234</v>
      </c>
      <c r="N179" s="37"/>
      <c r="O179" s="38" t="s">
        <v>1585</v>
      </c>
      <c r="P179" s="38" t="s">
        <v>1236</v>
      </c>
      <c r="Q179" s="37"/>
      <c r="R179" s="37"/>
      <c r="S179" s="38"/>
      <c r="T179" s="38" t="s">
        <v>1237</v>
      </c>
      <c r="U179" s="38"/>
    </row>
    <row r="180" ht="22.5" customHeight="1" spans="1:21">
      <c r="A180" s="37" t="s">
        <v>1586</v>
      </c>
      <c r="B180" s="37" t="s">
        <v>1587</v>
      </c>
      <c r="C180" s="37" t="s">
        <v>1588</v>
      </c>
      <c r="D180" s="38" t="s">
        <v>1589</v>
      </c>
      <c r="E180" s="38" t="s">
        <v>955</v>
      </c>
      <c r="F180" s="37"/>
      <c r="G180" s="37"/>
      <c r="H180" s="36">
        <f>IFERROR(SUM(I180,L180),0)</f>
        <v>0</v>
      </c>
      <c r="I180" s="36">
        <f>IFERROR(SUM(J180,K180),0)</f>
        <v>0</v>
      </c>
      <c r="J180" s="36">
        <v>0</v>
      </c>
      <c r="K180" s="36">
        <v>0</v>
      </c>
      <c r="L180" s="36">
        <v>0</v>
      </c>
      <c r="M180" s="37"/>
      <c r="N180" s="37"/>
      <c r="O180" s="38"/>
      <c r="P180" s="38"/>
      <c r="Q180" s="37"/>
      <c r="R180" s="37"/>
      <c r="S180" s="38"/>
      <c r="T180" s="38"/>
      <c r="U180" s="38"/>
    </row>
    <row r="181" ht="22.5" customHeight="1" spans="1:21">
      <c r="A181" s="37" t="s">
        <v>1590</v>
      </c>
      <c r="B181" s="37" t="s">
        <v>1591</v>
      </c>
      <c r="C181" s="37" t="s">
        <v>1592</v>
      </c>
      <c r="D181" s="38" t="s">
        <v>1593</v>
      </c>
      <c r="E181" s="38" t="s">
        <v>957</v>
      </c>
      <c r="F181" s="37"/>
      <c r="G181" s="37"/>
      <c r="H181" s="36">
        <f>IFERROR(SUM(I181,L181),0)</f>
        <v>0</v>
      </c>
      <c r="I181" s="36">
        <f>IFERROR(SUM(J181,K181),0)</f>
        <v>0</v>
      </c>
      <c r="J181" s="36">
        <v>0</v>
      </c>
      <c r="K181" s="36">
        <v>0</v>
      </c>
      <c r="L181" s="36">
        <v>0</v>
      </c>
      <c r="M181" s="37"/>
      <c r="N181" s="37"/>
      <c r="O181" s="38"/>
      <c r="P181" s="38"/>
      <c r="Q181" s="37"/>
      <c r="R181" s="37"/>
      <c r="S181" s="38"/>
      <c r="T181" s="38"/>
      <c r="U181" s="38"/>
    </row>
    <row r="182" ht="22.5" customHeight="1" spans="1:21">
      <c r="A182" s="37" t="s">
        <v>1594</v>
      </c>
      <c r="B182" s="37" t="s">
        <v>1595</v>
      </c>
      <c r="C182" s="37" t="s">
        <v>1596</v>
      </c>
      <c r="D182" s="38" t="s">
        <v>1597</v>
      </c>
      <c r="E182" s="38" t="s">
        <v>959</v>
      </c>
      <c r="F182" s="37"/>
      <c r="G182" s="37"/>
      <c r="H182" s="36">
        <f>IFERROR(SUM(I182,L182),0)</f>
        <v>0</v>
      </c>
      <c r="I182" s="36">
        <f>IFERROR(SUM(J182,K182),0)</f>
        <v>0</v>
      </c>
      <c r="J182" s="36">
        <v>0</v>
      </c>
      <c r="K182" s="36">
        <v>0</v>
      </c>
      <c r="L182" s="36">
        <v>0</v>
      </c>
      <c r="M182" s="37"/>
      <c r="N182" s="37"/>
      <c r="O182" s="38"/>
      <c r="P182" s="38"/>
      <c r="Q182" s="37"/>
      <c r="R182" s="37"/>
      <c r="S182" s="38"/>
      <c r="T182" s="38"/>
      <c r="U182" s="38"/>
    </row>
  </sheetData>
  <mergeCells count="23">
    <mergeCell ref="A1:U1"/>
    <mergeCell ref="A2:U2"/>
    <mergeCell ref="H3:L3"/>
    <mergeCell ref="R3:S3"/>
    <mergeCell ref="I4:K4"/>
    <mergeCell ref="A3:A5"/>
    <mergeCell ref="B3:B6"/>
    <mergeCell ref="C3:C6"/>
    <mergeCell ref="D3:D5"/>
    <mergeCell ref="E3:E6"/>
    <mergeCell ref="F3:F6"/>
    <mergeCell ref="G3:G6"/>
    <mergeCell ref="H4:H5"/>
    <mergeCell ref="L4:L5"/>
    <mergeCell ref="M3:M6"/>
    <mergeCell ref="N3:N6"/>
    <mergeCell ref="O3:O6"/>
    <mergeCell ref="P3:P6"/>
    <mergeCell ref="Q3:Q6"/>
    <mergeCell ref="R4:R6"/>
    <mergeCell ref="S4:S6"/>
    <mergeCell ref="T3:T6"/>
    <mergeCell ref="U3:U6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tabSelected="1" workbookViewId="0">
      <pane xSplit="2" ySplit="4" topLeftCell="C5" activePane="bottomRight" state="frozen"/>
      <selection/>
      <selection pane="topRight"/>
      <selection pane="bottomLeft"/>
      <selection pane="bottomRight" activeCell="A1" sqref="A1:G1"/>
    </sheetView>
  </sheetViews>
  <sheetFormatPr defaultColWidth="8.85" defaultRowHeight="15" customHeight="1" outlineLevelCol="6"/>
  <cols>
    <col min="1" max="1" width="6.425" style="1" customWidth="1"/>
    <col min="2" max="2" width="11.2833333333333" style="4" hidden="1" customWidth="1"/>
    <col min="3" max="3" width="42.85" style="5" customWidth="1"/>
    <col min="4" max="4" width="14.2833333333333" style="1" customWidth="1"/>
    <col min="5" max="5" width="12.575" style="4" hidden="1" customWidth="1"/>
    <col min="6" max="6" width="42.85" style="5" customWidth="1"/>
    <col min="7" max="7" width="14.2833333333333" style="1" customWidth="1"/>
    <col min="8" max="16384" width="8.85" style="4"/>
  </cols>
  <sheetData>
    <row r="1" s="1" customFormat="1" ht="46.45" customHeight="1" spans="1:7">
      <c r="A1" s="6" t="s">
        <v>1598</v>
      </c>
      <c r="B1" s="6"/>
      <c r="C1" s="7"/>
      <c r="D1" s="7"/>
      <c r="E1" s="6"/>
      <c r="F1" s="7"/>
      <c r="G1" s="7"/>
    </row>
    <row r="2" s="2" customFormat="1" ht="22.5" customHeight="1" spans="7:7">
      <c r="G2" s="2" t="s">
        <v>132</v>
      </c>
    </row>
    <row r="3" s="2" customFormat="1" ht="22.5" customHeight="1" spans="1:7">
      <c r="A3" s="8" t="s">
        <v>1</v>
      </c>
      <c r="B3" s="9" t="s">
        <v>23</v>
      </c>
      <c r="C3" s="8" t="s">
        <v>1599</v>
      </c>
      <c r="D3" s="8" t="s">
        <v>1600</v>
      </c>
      <c r="E3" s="9" t="s">
        <v>23</v>
      </c>
      <c r="F3" s="8" t="s">
        <v>1601</v>
      </c>
      <c r="G3" s="8" t="s">
        <v>1602</v>
      </c>
    </row>
    <row r="4" s="3" customFormat="1" customHeight="1" spans="1:7">
      <c r="A4" s="8"/>
      <c r="B4" s="10"/>
      <c r="C4" s="8"/>
      <c r="D4" s="8" t="s">
        <v>26</v>
      </c>
      <c r="E4" s="10"/>
      <c r="F4" s="8"/>
      <c r="G4" s="8" t="s">
        <v>27</v>
      </c>
    </row>
    <row r="5" s="1" customFormat="1" ht="22.5" customHeight="1" spans="1:7">
      <c r="A5" s="11">
        <v>1</v>
      </c>
      <c r="B5" s="12" t="s">
        <v>246</v>
      </c>
      <c r="C5" s="13" t="s">
        <v>1603</v>
      </c>
      <c r="D5" s="14"/>
      <c r="E5" s="12" t="s">
        <v>1604</v>
      </c>
      <c r="F5" s="13" t="s">
        <v>1605</v>
      </c>
      <c r="G5" s="14">
        <f>SUM(G6,G7,G8,G11,G12,G13)</f>
        <v>1286</v>
      </c>
    </row>
    <row r="6" s="1" customFormat="1" ht="22.5" customHeight="1" spans="1:7">
      <c r="A6" s="11">
        <v>2</v>
      </c>
      <c r="B6" s="12" t="s">
        <v>250</v>
      </c>
      <c r="C6" s="13" t="s">
        <v>1606</v>
      </c>
      <c r="D6" s="14"/>
      <c r="E6" s="12" t="s">
        <v>1607</v>
      </c>
      <c r="F6" s="13" t="s">
        <v>1608</v>
      </c>
      <c r="G6" s="14">
        <v>990</v>
      </c>
    </row>
    <row r="7" s="1" customFormat="1" ht="22.5" customHeight="1" spans="1:7">
      <c r="A7" s="11">
        <v>3</v>
      </c>
      <c r="B7" s="12" t="s">
        <v>254</v>
      </c>
      <c r="C7" s="13" t="s">
        <v>1609</v>
      </c>
      <c r="D7" s="14"/>
      <c r="E7" s="12" t="s">
        <v>1610</v>
      </c>
      <c r="F7" s="13" t="s">
        <v>1611</v>
      </c>
      <c r="G7" s="14"/>
    </row>
    <row r="8" s="1" customFormat="1" ht="22.5" customHeight="1" spans="1:7">
      <c r="A8" s="11">
        <v>4</v>
      </c>
      <c r="B8" s="12" t="s">
        <v>258</v>
      </c>
      <c r="C8" s="13" t="s">
        <v>1612</v>
      </c>
      <c r="D8" s="14"/>
      <c r="E8" s="12" t="s">
        <v>1613</v>
      </c>
      <c r="F8" s="13" t="s">
        <v>1614</v>
      </c>
      <c r="G8" s="14">
        <v>296</v>
      </c>
    </row>
    <row r="9" s="1" customFormat="1" ht="22.5" customHeight="1" spans="1:7">
      <c r="A9" s="11">
        <v>5</v>
      </c>
      <c r="B9" s="12" t="s">
        <v>356</v>
      </c>
      <c r="C9" s="13" t="s">
        <v>1615</v>
      </c>
      <c r="D9" s="14">
        <v>1286</v>
      </c>
      <c r="E9" s="12" t="s">
        <v>1616</v>
      </c>
      <c r="F9" s="13" t="s">
        <v>1617</v>
      </c>
      <c r="G9" s="14">
        <v>5</v>
      </c>
    </row>
    <row r="10" s="1" customFormat="1" ht="22.5" customHeight="1" spans="1:7">
      <c r="A10" s="11">
        <v>6</v>
      </c>
      <c r="B10" s="12" t="s">
        <v>360</v>
      </c>
      <c r="C10" s="13" t="s">
        <v>1618</v>
      </c>
      <c r="D10" s="14">
        <v>0</v>
      </c>
      <c r="E10" s="12" t="s">
        <v>1619</v>
      </c>
      <c r="F10" s="13" t="s">
        <v>1620</v>
      </c>
      <c r="G10" s="14"/>
    </row>
    <row r="11" s="1" customFormat="1" ht="22.5" customHeight="1" spans="1:7">
      <c r="A11" s="11">
        <v>7</v>
      </c>
      <c r="B11" s="12" t="s">
        <v>801</v>
      </c>
      <c r="C11" s="13" t="s">
        <v>1621</v>
      </c>
      <c r="D11" s="14"/>
      <c r="E11" s="12" t="s">
        <v>1622</v>
      </c>
      <c r="F11" s="13" t="s">
        <v>1623</v>
      </c>
      <c r="G11" s="14"/>
    </row>
    <row r="12" s="1" customFormat="1" ht="22.5" customHeight="1" spans="1:7">
      <c r="A12" s="11">
        <v>8</v>
      </c>
      <c r="B12" s="12" t="s">
        <v>821</v>
      </c>
      <c r="C12" s="13" t="s">
        <v>1624</v>
      </c>
      <c r="D12" s="14"/>
      <c r="E12" s="12" t="s">
        <v>1625</v>
      </c>
      <c r="F12" s="13" t="s">
        <v>1626</v>
      </c>
      <c r="G12" s="14"/>
    </row>
    <row r="13" s="1" customFormat="1" ht="22.5" customHeight="1" spans="1:7">
      <c r="A13" s="11">
        <v>9</v>
      </c>
      <c r="B13" s="12"/>
      <c r="C13" s="13"/>
      <c r="D13" s="14"/>
      <c r="E13" s="12" t="s">
        <v>1627</v>
      </c>
      <c r="F13" s="13" t="s">
        <v>1628</v>
      </c>
      <c r="G13" s="14"/>
    </row>
    <row r="14" s="1" customFormat="1" ht="22.5" customHeight="1" spans="1:7">
      <c r="A14" s="11">
        <v>10</v>
      </c>
      <c r="B14" s="12"/>
      <c r="C14" s="13"/>
      <c r="D14" s="14"/>
      <c r="E14" s="12" t="s">
        <v>1629</v>
      </c>
      <c r="F14" s="13" t="s">
        <v>1630</v>
      </c>
      <c r="G14" s="14"/>
    </row>
    <row r="15" s="1" customFormat="1" ht="22.5" customHeight="1" spans="1:7">
      <c r="A15" s="11">
        <v>11</v>
      </c>
      <c r="B15" s="12"/>
      <c r="C15" s="13"/>
      <c r="D15" s="14"/>
      <c r="E15" s="12"/>
      <c r="F15" s="13"/>
      <c r="G15" s="14"/>
    </row>
    <row r="16" s="1" customFormat="1" ht="22.5" customHeight="1" spans="1:7">
      <c r="A16" s="11">
        <v>12</v>
      </c>
      <c r="B16" s="12"/>
      <c r="C16" s="13"/>
      <c r="D16" s="14"/>
      <c r="E16" s="12"/>
      <c r="F16" s="13"/>
      <c r="G16" s="14"/>
    </row>
    <row r="17" ht="22.5" customHeight="1" spans="1:7">
      <c r="A17" s="11">
        <v>13</v>
      </c>
      <c r="B17" s="12" t="s">
        <v>242</v>
      </c>
      <c r="C17" s="11" t="s">
        <v>1631</v>
      </c>
      <c r="D17" s="14">
        <f>IFERROR(SUM(D5,D9,D11,D12),0)</f>
        <v>1286</v>
      </c>
      <c r="E17" s="12" t="s">
        <v>1632</v>
      </c>
      <c r="F17" s="11" t="s">
        <v>1633</v>
      </c>
      <c r="G17" s="14">
        <f>IFERROR(SUM(G5,G14),0)</f>
        <v>1286</v>
      </c>
    </row>
    <row r="18" ht="22.5" customHeight="1" spans="1:7">
      <c r="A18" s="15">
        <v>14</v>
      </c>
      <c r="B18" s="16" t="s">
        <v>825</v>
      </c>
      <c r="C18" s="17" t="s">
        <v>835</v>
      </c>
      <c r="D18" s="14"/>
      <c r="E18" s="12" t="s">
        <v>1634</v>
      </c>
      <c r="F18" s="13" t="s">
        <v>836</v>
      </c>
      <c r="G18" s="14"/>
    </row>
    <row r="19" s="1" customFormat="1" ht="22.5" customHeight="1" spans="1:7">
      <c r="A19" s="18">
        <v>15</v>
      </c>
      <c r="B19" s="19" t="s">
        <v>364</v>
      </c>
      <c r="C19" s="18" t="s">
        <v>1635</v>
      </c>
      <c r="D19" s="14">
        <f>IFERROR(SUM(D17,D18),0)</f>
        <v>1286</v>
      </c>
      <c r="E19" s="12" t="s">
        <v>1636</v>
      </c>
      <c r="F19" s="11" t="s">
        <v>1637</v>
      </c>
      <c r="G19" s="14">
        <f>IFERROR(SUM(G17,G18),0)</f>
        <v>1286</v>
      </c>
    </row>
    <row r="20" hidden="1" customHeight="1" spans="1:1">
      <c r="A20" s="20">
        <v>380249</v>
      </c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workbookViewId="0">
      <pane xSplit="2" ySplit="5" topLeftCell="C6" activePane="bottomRight" state="frozen"/>
      <selection/>
      <selection pane="topRight"/>
      <selection pane="bottomLeft"/>
      <selection pane="bottomRight" activeCell="A1" sqref="A1:J1"/>
    </sheetView>
  </sheetViews>
  <sheetFormatPr defaultColWidth="8.85" defaultRowHeight="15" customHeight="1"/>
  <cols>
    <col min="1" max="1" width="5.85" style="40" customWidth="1"/>
    <col min="2" max="2" width="12.1416666666667" style="4" hidden="1" customWidth="1"/>
    <col min="3" max="3" width="50" style="49" customWidth="1"/>
    <col min="4" max="4" width="14.2833333333333" style="40" customWidth="1"/>
    <col min="5" max="5" width="13.1416666666667" style="4" hidden="1" customWidth="1"/>
    <col min="6" max="6" width="50" style="49" customWidth="1"/>
    <col min="7" max="7" width="14.2833333333333" style="40" customWidth="1"/>
    <col min="8" max="8" width="13" style="4" hidden="1" customWidth="1"/>
    <col min="9" max="9" width="50" style="49" customWidth="1"/>
    <col min="10" max="10" width="14.2833333333333" style="40" customWidth="1"/>
    <col min="11" max="16384" width="8.85" style="4"/>
  </cols>
  <sheetData>
    <row r="1" s="40" customFormat="1" ht="46.6" customHeight="1" spans="1:10">
      <c r="A1" s="109" t="s">
        <v>21</v>
      </c>
      <c r="B1" s="109"/>
      <c r="C1" s="110"/>
      <c r="D1" s="111"/>
      <c r="E1" s="112"/>
      <c r="F1" s="110"/>
      <c r="G1" s="111"/>
      <c r="H1" s="109"/>
      <c r="I1" s="110"/>
      <c r="J1" s="111"/>
    </row>
    <row r="2" hidden="1" customHeight="1" spans="1:10">
      <c r="A2" s="113">
        <v>378287</v>
      </c>
      <c r="C2" s="113"/>
      <c r="D2" s="113"/>
      <c r="E2" s="114"/>
      <c r="F2" s="113"/>
      <c r="G2" s="113"/>
      <c r="I2" s="113"/>
      <c r="J2" s="113"/>
    </row>
    <row r="3" s="40" customFormat="1" ht="22.5" customHeight="1" spans="1:10">
      <c r="A3" s="41" t="s">
        <v>22</v>
      </c>
      <c r="B3" s="41"/>
      <c r="C3" s="115"/>
      <c r="D3" s="41"/>
      <c r="E3" s="116"/>
      <c r="F3" s="115"/>
      <c r="G3" s="41"/>
      <c r="H3" s="41"/>
      <c r="I3" s="115"/>
      <c r="J3" s="41"/>
    </row>
    <row r="4" s="40" customFormat="1" ht="22.5" customHeight="1" spans="1:10">
      <c r="A4" s="27" t="s">
        <v>1</v>
      </c>
      <c r="B4" s="27" t="s">
        <v>23</v>
      </c>
      <c r="C4" s="27" t="s">
        <v>24</v>
      </c>
      <c r="D4" s="29" t="s">
        <v>25</v>
      </c>
      <c r="E4" s="117" t="s">
        <v>23</v>
      </c>
      <c r="F4" s="27" t="s">
        <v>24</v>
      </c>
      <c r="G4" s="29" t="s">
        <v>25</v>
      </c>
      <c r="H4" s="27" t="s">
        <v>23</v>
      </c>
      <c r="I4" s="27" t="s">
        <v>24</v>
      </c>
      <c r="J4" s="29" t="s">
        <v>25</v>
      </c>
    </row>
    <row r="5" ht="22.5" customHeight="1" spans="1:10">
      <c r="A5" s="29"/>
      <c r="B5" s="42"/>
      <c r="C5" s="29"/>
      <c r="D5" s="29" t="s">
        <v>26</v>
      </c>
      <c r="E5" s="42"/>
      <c r="F5" s="29"/>
      <c r="G5" s="29" t="s">
        <v>27</v>
      </c>
      <c r="H5" s="42"/>
      <c r="I5" s="29"/>
      <c r="J5" s="29" t="s">
        <v>28</v>
      </c>
    </row>
    <row r="6" s="40" customFormat="1" ht="22.5" customHeight="1" spans="1:10">
      <c r="A6" s="30">
        <v>1</v>
      </c>
      <c r="B6" s="16" t="s">
        <v>29</v>
      </c>
      <c r="C6" s="54" t="s">
        <v>30</v>
      </c>
      <c r="D6" s="14">
        <v>1</v>
      </c>
      <c r="E6" s="118" t="s">
        <v>31</v>
      </c>
      <c r="F6" s="54" t="s">
        <v>32</v>
      </c>
      <c r="G6" s="14"/>
      <c r="H6" s="30">
        <v>11602030000</v>
      </c>
      <c r="I6" s="54" t="s">
        <v>33</v>
      </c>
      <c r="J6" s="14"/>
    </row>
    <row r="7" s="40" customFormat="1" ht="22.5" customHeight="1" spans="1:10">
      <c r="A7" s="30">
        <v>2</v>
      </c>
      <c r="B7" s="16" t="s">
        <v>34</v>
      </c>
      <c r="C7" s="54" t="s">
        <v>35</v>
      </c>
      <c r="D7" s="14">
        <v>1</v>
      </c>
      <c r="E7" s="118" t="s">
        <v>36</v>
      </c>
      <c r="F7" s="119" t="s">
        <v>37</v>
      </c>
      <c r="G7" s="120">
        <f>IFERROR(SUM(G8,G9,G10,G11),0)</f>
        <v>26500</v>
      </c>
      <c r="H7" s="30">
        <v>11602040000</v>
      </c>
      <c r="I7" s="54" t="s">
        <v>38</v>
      </c>
      <c r="J7" s="14"/>
    </row>
    <row r="8" s="40" customFormat="1" ht="22.5" customHeight="1" spans="1:10">
      <c r="A8" s="18">
        <v>3</v>
      </c>
      <c r="B8" s="16" t="s">
        <v>39</v>
      </c>
      <c r="C8" s="54" t="s">
        <v>40</v>
      </c>
      <c r="D8" s="14"/>
      <c r="E8" s="118" t="s">
        <v>41</v>
      </c>
      <c r="F8" s="54" t="s">
        <v>42</v>
      </c>
      <c r="G8" s="14">
        <v>21344</v>
      </c>
      <c r="H8" s="30"/>
      <c r="I8" s="54"/>
      <c r="J8" s="14"/>
    </row>
    <row r="9" s="40" customFormat="1" ht="22.5" customHeight="1" spans="1:10">
      <c r="A9" s="18">
        <v>4</v>
      </c>
      <c r="B9" s="16" t="s">
        <v>43</v>
      </c>
      <c r="C9" s="54" t="s">
        <v>44</v>
      </c>
      <c r="D9" s="14">
        <v>1</v>
      </c>
      <c r="E9" s="118" t="s">
        <v>45</v>
      </c>
      <c r="F9" s="54" t="s">
        <v>46</v>
      </c>
      <c r="G9" s="14">
        <v>1607</v>
      </c>
      <c r="H9" s="30"/>
      <c r="I9" s="54"/>
      <c r="J9" s="14"/>
    </row>
    <row r="10" s="40" customFormat="1" ht="22.5" customHeight="1" spans="1:10">
      <c r="A10" s="18">
        <v>5</v>
      </c>
      <c r="B10" s="16" t="s">
        <v>47</v>
      </c>
      <c r="C10" s="54" t="s">
        <v>48</v>
      </c>
      <c r="D10" s="14"/>
      <c r="E10" s="118" t="s">
        <v>49</v>
      </c>
      <c r="F10" s="54" t="s">
        <v>50</v>
      </c>
      <c r="G10" s="14"/>
      <c r="H10" s="30"/>
      <c r="I10" s="54"/>
      <c r="J10" s="14"/>
    </row>
    <row r="11" s="40" customFormat="1" ht="22.5" customHeight="1" spans="1:10">
      <c r="A11" s="18">
        <v>6</v>
      </c>
      <c r="B11" s="16" t="s">
        <v>51</v>
      </c>
      <c r="C11" s="54" t="s">
        <v>52</v>
      </c>
      <c r="D11" s="14">
        <v>1</v>
      </c>
      <c r="E11" s="118" t="s">
        <v>53</v>
      </c>
      <c r="F11" s="54" t="s">
        <v>54</v>
      </c>
      <c r="G11" s="14">
        <v>3549</v>
      </c>
      <c r="H11" s="30"/>
      <c r="I11" s="54"/>
      <c r="J11" s="14"/>
    </row>
    <row r="12" s="40" customFormat="1" ht="22.5" customHeight="1" spans="1:10">
      <c r="A12" s="18">
        <v>7</v>
      </c>
      <c r="B12" s="16" t="s">
        <v>55</v>
      </c>
      <c r="C12" s="119" t="s">
        <v>56</v>
      </c>
      <c r="D12" s="120">
        <f>IFERROR(SUM(D14,D13),0)</f>
        <v>10</v>
      </c>
      <c r="E12" s="118" t="s">
        <v>57</v>
      </c>
      <c r="F12" s="119" t="s">
        <v>58</v>
      </c>
      <c r="G12" s="120">
        <f>IFERROR(SUM(G13,G14,G15),0)</f>
        <v>26500</v>
      </c>
      <c r="H12" s="30"/>
      <c r="I12" s="54"/>
      <c r="J12" s="14"/>
    </row>
    <row r="13" s="40" customFormat="1" ht="22.5" customHeight="1" spans="1:10">
      <c r="A13" s="18">
        <v>8</v>
      </c>
      <c r="B13" s="16" t="s">
        <v>59</v>
      </c>
      <c r="C13" s="54" t="s">
        <v>60</v>
      </c>
      <c r="D13" s="14">
        <v>0</v>
      </c>
      <c r="E13" s="118" t="s">
        <v>61</v>
      </c>
      <c r="F13" s="54" t="s">
        <v>62</v>
      </c>
      <c r="G13" s="14">
        <v>11702</v>
      </c>
      <c r="H13" s="30"/>
      <c r="I13" s="54"/>
      <c r="J13" s="14"/>
    </row>
    <row r="14" s="40" customFormat="1" ht="22.5" customHeight="1" spans="1:10">
      <c r="A14" s="18">
        <v>9</v>
      </c>
      <c r="B14" s="16" t="s">
        <v>63</v>
      </c>
      <c r="C14" s="54" t="s">
        <v>64</v>
      </c>
      <c r="D14" s="14">
        <v>10</v>
      </c>
      <c r="E14" s="118" t="s">
        <v>65</v>
      </c>
      <c r="F14" s="54" t="s">
        <v>66</v>
      </c>
      <c r="G14" s="14">
        <v>14798</v>
      </c>
      <c r="H14" s="30"/>
      <c r="I14" s="54"/>
      <c r="J14" s="14"/>
    </row>
    <row r="15" s="40" customFormat="1" ht="22.5" customHeight="1" spans="1:10">
      <c r="A15" s="18">
        <v>10</v>
      </c>
      <c r="B15" s="16" t="s">
        <v>67</v>
      </c>
      <c r="C15" s="119" t="s">
        <v>68</v>
      </c>
      <c r="D15" s="120">
        <f>IFERROR(SUM(D16,D17),0)</f>
        <v>318</v>
      </c>
      <c r="E15" s="118" t="s">
        <v>69</v>
      </c>
      <c r="F15" s="54" t="s">
        <v>70</v>
      </c>
      <c r="G15" s="14"/>
      <c r="H15" s="30"/>
      <c r="I15" s="54"/>
      <c r="J15" s="14"/>
    </row>
    <row r="16" s="40" customFormat="1" ht="22.5" customHeight="1" spans="1:10">
      <c r="A16" s="18">
        <v>11</v>
      </c>
      <c r="B16" s="16" t="s">
        <v>71</v>
      </c>
      <c r="C16" s="54" t="s">
        <v>72</v>
      </c>
      <c r="D16" s="14">
        <v>318</v>
      </c>
      <c r="E16" s="118" t="s">
        <v>73</v>
      </c>
      <c r="F16" s="54" t="s">
        <v>74</v>
      </c>
      <c r="G16" s="14"/>
      <c r="H16" s="30"/>
      <c r="I16" s="54"/>
      <c r="J16" s="14"/>
    </row>
    <row r="17" s="40" customFormat="1" ht="22.5" customHeight="1" spans="1:10">
      <c r="A17" s="18">
        <v>12</v>
      </c>
      <c r="B17" s="16" t="s">
        <v>75</v>
      </c>
      <c r="C17" s="54" t="s">
        <v>76</v>
      </c>
      <c r="D17" s="14">
        <v>0</v>
      </c>
      <c r="E17" s="118" t="s">
        <v>77</v>
      </c>
      <c r="F17" s="119" t="s">
        <v>37</v>
      </c>
      <c r="G17" s="120">
        <f>IFERROR(SUM(G18,G19,G20),0)</f>
        <v>19621</v>
      </c>
      <c r="H17" s="30"/>
      <c r="I17" s="54"/>
      <c r="J17" s="14"/>
    </row>
    <row r="18" s="40" customFormat="1" ht="22.5" customHeight="1" spans="1:10">
      <c r="A18" s="18">
        <v>13</v>
      </c>
      <c r="B18" s="16" t="s">
        <v>78</v>
      </c>
      <c r="C18" s="54" t="s">
        <v>79</v>
      </c>
      <c r="D18" s="14"/>
      <c r="E18" s="118" t="s">
        <v>80</v>
      </c>
      <c r="F18" s="54" t="s">
        <v>46</v>
      </c>
      <c r="G18" s="14"/>
      <c r="H18" s="30"/>
      <c r="I18" s="54"/>
      <c r="J18" s="14"/>
    </row>
    <row r="19" s="40" customFormat="1" ht="22.5" customHeight="1" spans="1:10">
      <c r="A19" s="18">
        <v>14</v>
      </c>
      <c r="B19" s="16" t="s">
        <v>81</v>
      </c>
      <c r="C19" s="119" t="s">
        <v>82</v>
      </c>
      <c r="D19" s="120">
        <f>IFERROR(SUM(D20,D21),0)</f>
        <v>50767</v>
      </c>
      <c r="E19" s="118" t="s">
        <v>83</v>
      </c>
      <c r="F19" s="54" t="s">
        <v>50</v>
      </c>
      <c r="G19" s="14"/>
      <c r="H19" s="30"/>
      <c r="I19" s="54"/>
      <c r="J19" s="14"/>
    </row>
    <row r="20" s="40" customFormat="1" ht="22.5" customHeight="1" spans="1:10">
      <c r="A20" s="18">
        <v>15</v>
      </c>
      <c r="B20" s="16" t="s">
        <v>84</v>
      </c>
      <c r="C20" s="54" t="s">
        <v>85</v>
      </c>
      <c r="D20" s="14">
        <v>36290</v>
      </c>
      <c r="E20" s="118" t="s">
        <v>86</v>
      </c>
      <c r="F20" s="54" t="s">
        <v>54</v>
      </c>
      <c r="G20" s="14">
        <v>19621</v>
      </c>
      <c r="H20" s="30"/>
      <c r="I20" s="54"/>
      <c r="J20" s="14"/>
    </row>
    <row r="21" s="40" customFormat="1" ht="22.5" customHeight="1" spans="1:10">
      <c r="A21" s="18">
        <v>16</v>
      </c>
      <c r="B21" s="16" t="s">
        <v>87</v>
      </c>
      <c r="C21" s="54" t="s">
        <v>88</v>
      </c>
      <c r="D21" s="14">
        <v>14477</v>
      </c>
      <c r="E21" s="118" t="s">
        <v>89</v>
      </c>
      <c r="F21" s="119" t="s">
        <v>58</v>
      </c>
      <c r="G21" s="120">
        <f>IFERROR(SUM(G22),0)</f>
        <v>19621</v>
      </c>
      <c r="H21" s="30"/>
      <c r="I21" s="54"/>
      <c r="J21" s="14"/>
    </row>
    <row r="22" s="40" customFormat="1" ht="22.5" customHeight="1" spans="1:10">
      <c r="A22" s="18">
        <v>17</v>
      </c>
      <c r="B22" s="16" t="s">
        <v>90</v>
      </c>
      <c r="C22" s="119" t="s">
        <v>91</v>
      </c>
      <c r="D22" s="120">
        <f>IFERROR(SUM(D23,D24),0)</f>
        <v>8100</v>
      </c>
      <c r="E22" s="118" t="s">
        <v>92</v>
      </c>
      <c r="F22" s="54" t="s">
        <v>93</v>
      </c>
      <c r="G22" s="14">
        <v>19621</v>
      </c>
      <c r="H22" s="30"/>
      <c r="I22" s="54"/>
      <c r="J22" s="14"/>
    </row>
    <row r="23" s="40" customFormat="1" ht="22.5" customHeight="1" spans="1:10">
      <c r="A23" s="18">
        <v>18</v>
      </c>
      <c r="B23" s="16" t="s">
        <v>94</v>
      </c>
      <c r="C23" s="54" t="s">
        <v>95</v>
      </c>
      <c r="D23" s="14">
        <v>2080</v>
      </c>
      <c r="E23" s="118" t="s">
        <v>96</v>
      </c>
      <c r="F23" s="54" t="s">
        <v>97</v>
      </c>
      <c r="G23" s="14"/>
      <c r="H23" s="30"/>
      <c r="I23" s="54"/>
      <c r="J23" s="14"/>
    </row>
    <row r="24" s="40" customFormat="1" ht="22.5" customHeight="1" spans="1:10">
      <c r="A24" s="18">
        <v>19</v>
      </c>
      <c r="B24" s="16" t="s">
        <v>98</v>
      </c>
      <c r="C24" s="54" t="s">
        <v>99</v>
      </c>
      <c r="D24" s="14">
        <v>6020</v>
      </c>
      <c r="E24" s="118" t="s">
        <v>100</v>
      </c>
      <c r="F24" s="54" t="s">
        <v>101</v>
      </c>
      <c r="G24" s="14"/>
      <c r="H24" s="30"/>
      <c r="I24" s="54"/>
      <c r="J24" s="14"/>
    </row>
    <row r="25" s="40" customFormat="1" ht="22.5" customHeight="1" spans="1:10">
      <c r="A25" s="18">
        <v>20</v>
      </c>
      <c r="B25" s="16" t="s">
        <v>102</v>
      </c>
      <c r="C25" s="119" t="s">
        <v>103</v>
      </c>
      <c r="D25" s="120">
        <f>IFERROR(SUM(D26,D27,D28,D29),0)</f>
        <v>1</v>
      </c>
      <c r="E25" s="118" t="s">
        <v>104</v>
      </c>
      <c r="F25" s="54" t="s">
        <v>105</v>
      </c>
      <c r="G25" s="14"/>
      <c r="H25" s="30"/>
      <c r="I25" s="54"/>
      <c r="J25" s="14"/>
    </row>
    <row r="26" s="40" customFormat="1" ht="22.5" customHeight="1" spans="1:10">
      <c r="A26" s="18">
        <v>21</v>
      </c>
      <c r="B26" s="16" t="s">
        <v>106</v>
      </c>
      <c r="C26" s="54" t="s">
        <v>107</v>
      </c>
      <c r="D26" s="14"/>
      <c r="E26" s="118" t="s">
        <v>108</v>
      </c>
      <c r="F26" s="119" t="s">
        <v>37</v>
      </c>
      <c r="G26" s="120">
        <f>IFERROR(SUM(G27,G28,G29),0)</f>
        <v>0</v>
      </c>
      <c r="H26" s="30"/>
      <c r="I26" s="54"/>
      <c r="J26" s="14"/>
    </row>
    <row r="27" s="40" customFormat="1" ht="22.5" customHeight="1" spans="1:10">
      <c r="A27" s="18">
        <v>22</v>
      </c>
      <c r="B27" s="16" t="s">
        <v>109</v>
      </c>
      <c r="C27" s="54" t="s">
        <v>110</v>
      </c>
      <c r="D27" s="14"/>
      <c r="E27" s="118" t="s">
        <v>111</v>
      </c>
      <c r="F27" s="54" t="s">
        <v>46</v>
      </c>
      <c r="G27" s="14"/>
      <c r="H27" s="30"/>
      <c r="I27" s="54"/>
      <c r="J27" s="14"/>
    </row>
    <row r="28" s="40" customFormat="1" ht="22.5" customHeight="1" spans="1:10">
      <c r="A28" s="18">
        <v>23</v>
      </c>
      <c r="B28" s="16" t="s">
        <v>112</v>
      </c>
      <c r="C28" s="54" t="s">
        <v>113</v>
      </c>
      <c r="D28" s="14"/>
      <c r="E28" s="118" t="s">
        <v>114</v>
      </c>
      <c r="F28" s="54" t="s">
        <v>115</v>
      </c>
      <c r="G28" s="14"/>
      <c r="H28" s="30"/>
      <c r="I28" s="54"/>
      <c r="J28" s="14"/>
    </row>
    <row r="29" s="40" customFormat="1" ht="22.5" customHeight="1" spans="1:10">
      <c r="A29" s="18">
        <v>24</v>
      </c>
      <c r="B29" s="16" t="s">
        <v>116</v>
      </c>
      <c r="C29" s="54" t="s">
        <v>117</v>
      </c>
      <c r="D29" s="14">
        <v>1</v>
      </c>
      <c r="E29" s="118" t="s">
        <v>118</v>
      </c>
      <c r="F29" s="54" t="s">
        <v>119</v>
      </c>
      <c r="G29" s="14"/>
      <c r="H29" s="30"/>
      <c r="I29" s="54"/>
      <c r="J29" s="14"/>
    </row>
    <row r="30" s="40" customFormat="1" ht="22.5" customHeight="1" spans="1:10">
      <c r="A30" s="18">
        <v>25</v>
      </c>
      <c r="B30" s="16" t="s">
        <v>120</v>
      </c>
      <c r="C30" s="54" t="s">
        <v>121</v>
      </c>
      <c r="D30" s="14">
        <v>34</v>
      </c>
      <c r="E30" s="118" t="s">
        <v>122</v>
      </c>
      <c r="F30" s="119" t="s">
        <v>58</v>
      </c>
      <c r="G30" s="120">
        <f>IFERROR(SUM(G31,G32,J6,J7),0)</f>
        <v>0</v>
      </c>
      <c r="H30" s="30"/>
      <c r="I30" s="54"/>
      <c r="J30" s="14"/>
    </row>
    <row r="31" s="40" customFormat="1" ht="22.5" customHeight="1" spans="1:10">
      <c r="A31" s="18">
        <v>26</v>
      </c>
      <c r="B31" s="16" t="s">
        <v>123</v>
      </c>
      <c r="C31" s="54" t="s">
        <v>124</v>
      </c>
      <c r="D31" s="14">
        <v>34</v>
      </c>
      <c r="E31" s="118" t="s">
        <v>125</v>
      </c>
      <c r="F31" s="54" t="s">
        <v>126</v>
      </c>
      <c r="G31" s="14"/>
      <c r="H31" s="30"/>
      <c r="I31" s="54"/>
      <c r="J31" s="14"/>
    </row>
    <row r="32" s="40" customFormat="1" ht="22.5" customHeight="1" spans="1:10">
      <c r="A32" s="18">
        <v>27</v>
      </c>
      <c r="B32" s="16" t="s">
        <v>127</v>
      </c>
      <c r="C32" s="54" t="s">
        <v>128</v>
      </c>
      <c r="D32" s="14">
        <v>216</v>
      </c>
      <c r="E32" s="118" t="s">
        <v>129</v>
      </c>
      <c r="F32" s="54" t="s">
        <v>130</v>
      </c>
      <c r="G32" s="14"/>
      <c r="H32" s="30"/>
      <c r="I32" s="54"/>
      <c r="J32" s="14"/>
    </row>
  </sheetData>
  <mergeCells count="9">
    <mergeCell ref="A1:J1"/>
    <mergeCell ref="A3:J3"/>
    <mergeCell ref="A4:A5"/>
    <mergeCell ref="B4:B5"/>
    <mergeCell ref="C4:C5"/>
    <mergeCell ref="E4:E5"/>
    <mergeCell ref="F4:F5"/>
    <mergeCell ref="H4:H5"/>
    <mergeCell ref="I4:I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5.85" style="40" customWidth="1"/>
    <col min="2" max="2" width="11.2833333333333" style="4" hidden="1" customWidth="1"/>
    <col min="3" max="3" width="42.85" style="40" customWidth="1"/>
    <col min="4" max="5" width="14.2833333333333" style="102" customWidth="1"/>
    <col min="6" max="6" width="12.425" style="4" hidden="1" customWidth="1"/>
    <col min="7" max="7" width="42.85" style="40" customWidth="1"/>
    <col min="8" max="9" width="14.2833333333333" style="102" customWidth="1"/>
    <col min="10" max="16384" width="8.85" style="4"/>
  </cols>
  <sheetData>
    <row r="1" s="40" customFormat="1" ht="49.1" customHeight="1" spans="1:9">
      <c r="A1" s="6" t="s">
        <v>131</v>
      </c>
      <c r="B1" s="103"/>
      <c r="C1" s="6"/>
      <c r="D1" s="104"/>
      <c r="E1" s="104"/>
      <c r="F1" s="103"/>
      <c r="G1" s="6"/>
      <c r="H1" s="104"/>
      <c r="I1" s="104"/>
    </row>
    <row r="2" s="101" customFormat="1" ht="22.5" customHeight="1" spans="2:9">
      <c r="B2" s="105"/>
      <c r="D2" s="106"/>
      <c r="E2" s="106"/>
      <c r="F2" s="105"/>
      <c r="H2" s="106"/>
      <c r="I2" s="108" t="s">
        <v>132</v>
      </c>
    </row>
    <row r="3" s="40" customFormat="1" ht="22.5" customHeight="1" spans="1:9">
      <c r="A3" s="8" t="s">
        <v>1</v>
      </c>
      <c r="B3" s="9" t="s">
        <v>23</v>
      </c>
      <c r="C3" s="8" t="s">
        <v>133</v>
      </c>
      <c r="D3" s="8" t="s">
        <v>134</v>
      </c>
      <c r="E3" s="8" t="s">
        <v>25</v>
      </c>
      <c r="F3" s="9" t="s">
        <v>23</v>
      </c>
      <c r="G3" s="8" t="s">
        <v>135</v>
      </c>
      <c r="H3" s="8" t="s">
        <v>134</v>
      </c>
      <c r="I3" s="8" t="s">
        <v>25</v>
      </c>
    </row>
    <row r="4" customHeight="1" spans="1:9">
      <c r="A4" s="27"/>
      <c r="B4" s="32"/>
      <c r="C4" s="27"/>
      <c r="D4" s="27" t="s">
        <v>26</v>
      </c>
      <c r="E4" s="27" t="s">
        <v>27</v>
      </c>
      <c r="F4" s="32"/>
      <c r="G4" s="27"/>
      <c r="H4" s="27" t="s">
        <v>28</v>
      </c>
      <c r="I4" s="27" t="s">
        <v>136</v>
      </c>
    </row>
    <row r="5" s="40" customFormat="1" ht="22.5" customHeight="1" spans="1:9">
      <c r="A5" s="11">
        <v>1</v>
      </c>
      <c r="B5" s="12" t="s">
        <v>137</v>
      </c>
      <c r="C5" s="47" t="s">
        <v>138</v>
      </c>
      <c r="D5" s="14">
        <f>IFERROR(SUM(D6:D20),0)</f>
        <v>21054</v>
      </c>
      <c r="E5" s="14">
        <f>IFERROR(SUM(E6:E20),0)</f>
        <v>21344</v>
      </c>
      <c r="F5" s="19" t="s">
        <v>139</v>
      </c>
      <c r="G5" s="47" t="s">
        <v>140</v>
      </c>
      <c r="H5" s="14">
        <v>3701</v>
      </c>
      <c r="I5" s="14">
        <v>3701</v>
      </c>
    </row>
    <row r="6" s="40" customFormat="1" ht="22.5" customHeight="1" spans="1:9">
      <c r="A6" s="11">
        <v>2</v>
      </c>
      <c r="B6" s="12" t="s">
        <v>141</v>
      </c>
      <c r="C6" s="47" t="s">
        <v>142</v>
      </c>
      <c r="D6" s="14">
        <v>11185</v>
      </c>
      <c r="E6" s="14">
        <v>11185</v>
      </c>
      <c r="F6" s="19" t="s">
        <v>143</v>
      </c>
      <c r="G6" s="47" t="s">
        <v>144</v>
      </c>
      <c r="H6" s="14"/>
      <c r="I6" s="14"/>
    </row>
    <row r="7" s="40" customFormat="1" ht="22.5" customHeight="1" spans="1:9">
      <c r="A7" s="11">
        <v>3</v>
      </c>
      <c r="B7" s="12" t="s">
        <v>145</v>
      </c>
      <c r="C7" s="47" t="s">
        <v>146</v>
      </c>
      <c r="D7" s="14">
        <v>2833</v>
      </c>
      <c r="E7" s="14">
        <v>2833</v>
      </c>
      <c r="F7" s="19" t="s">
        <v>147</v>
      </c>
      <c r="G7" s="47" t="s">
        <v>148</v>
      </c>
      <c r="H7" s="14"/>
      <c r="I7" s="14"/>
    </row>
    <row r="8" s="40" customFormat="1" ht="22.5" customHeight="1" spans="1:9">
      <c r="A8" s="11">
        <v>4</v>
      </c>
      <c r="B8" s="12" t="s">
        <v>149</v>
      </c>
      <c r="C8" s="47" t="s">
        <v>150</v>
      </c>
      <c r="D8" s="14">
        <v>65</v>
      </c>
      <c r="E8" s="14">
        <v>65</v>
      </c>
      <c r="F8" s="19" t="s">
        <v>151</v>
      </c>
      <c r="G8" s="47" t="s">
        <v>152</v>
      </c>
      <c r="H8" s="14">
        <v>51</v>
      </c>
      <c r="I8" s="14">
        <v>51</v>
      </c>
    </row>
    <row r="9" s="40" customFormat="1" ht="22.5" customHeight="1" spans="1:9">
      <c r="A9" s="11">
        <v>5</v>
      </c>
      <c r="B9" s="12" t="s">
        <v>153</v>
      </c>
      <c r="C9" s="47" t="s">
        <v>154</v>
      </c>
      <c r="D9" s="14">
        <v>920</v>
      </c>
      <c r="E9" s="14">
        <v>920</v>
      </c>
      <c r="F9" s="19" t="s">
        <v>155</v>
      </c>
      <c r="G9" s="47" t="s">
        <v>156</v>
      </c>
      <c r="H9" s="14">
        <v>40</v>
      </c>
      <c r="I9" s="14">
        <v>40</v>
      </c>
    </row>
    <row r="10" s="40" customFormat="1" ht="22.5" customHeight="1" spans="1:9">
      <c r="A10" s="11">
        <v>6</v>
      </c>
      <c r="B10" s="12" t="s">
        <v>157</v>
      </c>
      <c r="C10" s="47" t="s">
        <v>158</v>
      </c>
      <c r="D10" s="14">
        <v>1170</v>
      </c>
      <c r="E10" s="14">
        <v>1170</v>
      </c>
      <c r="F10" s="19" t="s">
        <v>159</v>
      </c>
      <c r="G10" s="47" t="s">
        <v>160</v>
      </c>
      <c r="H10" s="14"/>
      <c r="I10" s="14"/>
    </row>
    <row r="11" s="40" customFormat="1" ht="22.5" customHeight="1" spans="1:9">
      <c r="A11" s="11">
        <v>7</v>
      </c>
      <c r="B11" s="12" t="s">
        <v>161</v>
      </c>
      <c r="C11" s="47" t="s">
        <v>162</v>
      </c>
      <c r="D11" s="14">
        <v>293</v>
      </c>
      <c r="E11" s="14">
        <v>293</v>
      </c>
      <c r="F11" s="19" t="s">
        <v>163</v>
      </c>
      <c r="G11" s="47" t="s">
        <v>164</v>
      </c>
      <c r="H11" s="14">
        <v>14</v>
      </c>
      <c r="I11" s="14">
        <v>14</v>
      </c>
    </row>
    <row r="12" s="40" customFormat="1" ht="22.5" customHeight="1" spans="1:9">
      <c r="A12" s="11">
        <v>8</v>
      </c>
      <c r="B12" s="12" t="s">
        <v>165</v>
      </c>
      <c r="C12" s="47" t="s">
        <v>166</v>
      </c>
      <c r="D12" s="14">
        <v>423</v>
      </c>
      <c r="E12" s="14">
        <v>423</v>
      </c>
      <c r="F12" s="19" t="s">
        <v>167</v>
      </c>
      <c r="G12" s="47" t="s">
        <v>168</v>
      </c>
      <c r="H12" s="14">
        <v>438</v>
      </c>
      <c r="I12" s="14">
        <v>438</v>
      </c>
    </row>
    <row r="13" s="40" customFormat="1" ht="22.5" customHeight="1" spans="1:9">
      <c r="A13" s="11">
        <v>9</v>
      </c>
      <c r="B13" s="12" t="s">
        <v>169</v>
      </c>
      <c r="C13" s="47" t="s">
        <v>170</v>
      </c>
      <c r="D13" s="14">
        <v>1036</v>
      </c>
      <c r="E13" s="14">
        <v>1036</v>
      </c>
      <c r="F13" s="19" t="s">
        <v>171</v>
      </c>
      <c r="G13" s="47" t="s">
        <v>172</v>
      </c>
      <c r="H13" s="14">
        <v>358</v>
      </c>
      <c r="I13" s="14">
        <v>358</v>
      </c>
    </row>
    <row r="14" s="40" customFormat="1" ht="22.5" customHeight="1" spans="1:9">
      <c r="A14" s="11">
        <v>10</v>
      </c>
      <c r="B14" s="12" t="s">
        <v>173</v>
      </c>
      <c r="C14" s="47" t="s">
        <v>174</v>
      </c>
      <c r="D14" s="14">
        <v>17</v>
      </c>
      <c r="E14" s="14">
        <v>17</v>
      </c>
      <c r="F14" s="19" t="s">
        <v>175</v>
      </c>
      <c r="G14" s="47" t="s">
        <v>176</v>
      </c>
      <c r="H14" s="14">
        <v>162</v>
      </c>
      <c r="I14" s="14">
        <v>162</v>
      </c>
    </row>
    <row r="15" s="40" customFormat="1" ht="22.5" customHeight="1" spans="1:9">
      <c r="A15" s="11">
        <v>11</v>
      </c>
      <c r="B15" s="12" t="s">
        <v>177</v>
      </c>
      <c r="C15" s="47" t="s">
        <v>178</v>
      </c>
      <c r="D15" s="14">
        <v>0</v>
      </c>
      <c r="E15" s="14">
        <v>0</v>
      </c>
      <c r="F15" s="19" t="s">
        <v>179</v>
      </c>
      <c r="G15" s="47" t="s">
        <v>180</v>
      </c>
      <c r="H15" s="14">
        <v>3492</v>
      </c>
      <c r="I15" s="14">
        <v>3492</v>
      </c>
    </row>
    <row r="16" s="40" customFormat="1" ht="22.5" customHeight="1" spans="1:9">
      <c r="A16" s="11">
        <v>12</v>
      </c>
      <c r="B16" s="12" t="s">
        <v>181</v>
      </c>
      <c r="C16" s="47" t="s">
        <v>182</v>
      </c>
      <c r="D16" s="14">
        <v>2126</v>
      </c>
      <c r="E16" s="14">
        <v>2126</v>
      </c>
      <c r="F16" s="19" t="s">
        <v>183</v>
      </c>
      <c r="G16" s="47" t="s">
        <v>184</v>
      </c>
      <c r="H16" s="14">
        <v>2660</v>
      </c>
      <c r="I16" s="14">
        <v>2660</v>
      </c>
    </row>
    <row r="17" s="40" customFormat="1" ht="22.5" customHeight="1" spans="1:9">
      <c r="A17" s="11">
        <v>13</v>
      </c>
      <c r="B17" s="12" t="s">
        <v>185</v>
      </c>
      <c r="C17" s="47" t="s">
        <v>186</v>
      </c>
      <c r="D17" s="14">
        <v>986</v>
      </c>
      <c r="E17" s="14">
        <v>986</v>
      </c>
      <c r="F17" s="19" t="s">
        <v>187</v>
      </c>
      <c r="G17" s="47" t="s">
        <v>188</v>
      </c>
      <c r="H17" s="14"/>
      <c r="I17" s="14"/>
    </row>
    <row r="18" s="40" customFormat="1" ht="22.5" customHeight="1" spans="1:9">
      <c r="A18" s="11">
        <v>14</v>
      </c>
      <c r="B18" s="12" t="s">
        <v>189</v>
      </c>
      <c r="C18" s="47" t="s">
        <v>190</v>
      </c>
      <c r="D18" s="14"/>
      <c r="E18" s="14"/>
      <c r="F18" s="19" t="s">
        <v>191</v>
      </c>
      <c r="G18" s="47" t="s">
        <v>192</v>
      </c>
      <c r="H18" s="14"/>
      <c r="I18" s="14"/>
    </row>
    <row r="19" s="40" customFormat="1" ht="22.5" customHeight="1" spans="1:9">
      <c r="A19" s="11">
        <v>15</v>
      </c>
      <c r="B19" s="12" t="s">
        <v>193</v>
      </c>
      <c r="C19" s="47" t="s">
        <v>194</v>
      </c>
      <c r="D19" s="14">
        <v>0</v>
      </c>
      <c r="E19" s="14">
        <v>290</v>
      </c>
      <c r="F19" s="19" t="s">
        <v>195</v>
      </c>
      <c r="G19" s="47" t="s">
        <v>196</v>
      </c>
      <c r="H19" s="14">
        <v>462</v>
      </c>
      <c r="I19" s="14">
        <v>462</v>
      </c>
    </row>
    <row r="20" s="40" customFormat="1" ht="22.5" customHeight="1" spans="1:9">
      <c r="A20" s="11">
        <v>16</v>
      </c>
      <c r="B20" s="12" t="s">
        <v>197</v>
      </c>
      <c r="C20" s="47" t="s">
        <v>198</v>
      </c>
      <c r="D20" s="14"/>
      <c r="E20" s="14"/>
      <c r="F20" s="19" t="s">
        <v>199</v>
      </c>
      <c r="G20" s="47" t="s">
        <v>200</v>
      </c>
      <c r="H20" s="14"/>
      <c r="I20" s="14"/>
    </row>
    <row r="21" s="40" customFormat="1" ht="22.5" customHeight="1" spans="1:9">
      <c r="A21" s="11">
        <v>17</v>
      </c>
      <c r="B21" s="12" t="s">
        <v>201</v>
      </c>
      <c r="C21" s="47" t="s">
        <v>202</v>
      </c>
      <c r="D21" s="14">
        <f>IFERROR(SUM(D22:D29),0)</f>
        <v>1608</v>
      </c>
      <c r="E21" s="14">
        <f>IFERROR(SUM(E22:E29),0)</f>
        <v>1607</v>
      </c>
      <c r="F21" s="19" t="s">
        <v>203</v>
      </c>
      <c r="G21" s="47" t="s">
        <v>204</v>
      </c>
      <c r="H21" s="14"/>
      <c r="I21" s="14"/>
    </row>
    <row r="22" s="40" customFormat="1" ht="22.5" customHeight="1" spans="1:9">
      <c r="A22" s="11">
        <v>18</v>
      </c>
      <c r="B22" s="12" t="s">
        <v>205</v>
      </c>
      <c r="C22" s="47" t="s">
        <v>206</v>
      </c>
      <c r="D22" s="14">
        <v>1433</v>
      </c>
      <c r="E22" s="14">
        <v>1432</v>
      </c>
      <c r="F22" s="19" t="s">
        <v>207</v>
      </c>
      <c r="G22" s="47" t="s">
        <v>208</v>
      </c>
      <c r="H22" s="14"/>
      <c r="I22" s="14"/>
    </row>
    <row r="23" s="40" customFormat="1" ht="22.5" customHeight="1" spans="1:9">
      <c r="A23" s="11">
        <v>19</v>
      </c>
      <c r="B23" s="12" t="s">
        <v>209</v>
      </c>
      <c r="C23" s="47" t="s">
        <v>210</v>
      </c>
      <c r="D23" s="14">
        <v>175</v>
      </c>
      <c r="E23" s="14">
        <v>175</v>
      </c>
      <c r="F23" s="19" t="s">
        <v>211</v>
      </c>
      <c r="G23" s="47" t="s">
        <v>212</v>
      </c>
      <c r="H23" s="14">
        <v>324</v>
      </c>
      <c r="I23" s="14">
        <v>324</v>
      </c>
    </row>
    <row r="24" s="40" customFormat="1" ht="22.5" customHeight="1" spans="1:9">
      <c r="A24" s="11">
        <v>20</v>
      </c>
      <c r="B24" s="12" t="s">
        <v>213</v>
      </c>
      <c r="C24" s="47" t="s">
        <v>214</v>
      </c>
      <c r="D24" s="14"/>
      <c r="E24" s="14"/>
      <c r="F24" s="19" t="s">
        <v>215</v>
      </c>
      <c r="G24" s="47" t="s">
        <v>216</v>
      </c>
      <c r="H24" s="14"/>
      <c r="I24" s="14"/>
    </row>
    <row r="25" s="40" customFormat="1" ht="22.5" customHeight="1" spans="1:9">
      <c r="A25" s="11">
        <v>21</v>
      </c>
      <c r="B25" s="12" t="s">
        <v>217</v>
      </c>
      <c r="C25" s="47" t="s">
        <v>218</v>
      </c>
      <c r="D25" s="14"/>
      <c r="E25" s="14"/>
      <c r="F25" s="19" t="s">
        <v>219</v>
      </c>
      <c r="G25" s="47" t="s">
        <v>220</v>
      </c>
      <c r="H25" s="14"/>
      <c r="I25" s="14"/>
    </row>
    <row r="26" s="40" customFormat="1" ht="22.5" customHeight="1" spans="1:9">
      <c r="A26" s="11">
        <v>22</v>
      </c>
      <c r="B26" s="12" t="s">
        <v>221</v>
      </c>
      <c r="C26" s="47" t="s">
        <v>222</v>
      </c>
      <c r="D26" s="14"/>
      <c r="E26" s="14"/>
      <c r="F26" s="19" t="s">
        <v>223</v>
      </c>
      <c r="G26" s="47" t="s">
        <v>224</v>
      </c>
      <c r="H26" s="14"/>
      <c r="I26" s="14"/>
    </row>
    <row r="27" s="40" customFormat="1" ht="22.5" customHeight="1" spans="1:9">
      <c r="A27" s="11">
        <v>23</v>
      </c>
      <c r="B27" s="12" t="s">
        <v>225</v>
      </c>
      <c r="C27" s="47" t="s">
        <v>226</v>
      </c>
      <c r="D27" s="14"/>
      <c r="E27" s="14"/>
      <c r="F27" s="19" t="s">
        <v>227</v>
      </c>
      <c r="G27" s="47" t="s">
        <v>228</v>
      </c>
      <c r="H27" s="14"/>
      <c r="I27" s="14"/>
    </row>
    <row r="28" s="40" customFormat="1" ht="22.5" customHeight="1" spans="1:9">
      <c r="A28" s="11">
        <v>24</v>
      </c>
      <c r="B28" s="12" t="s">
        <v>229</v>
      </c>
      <c r="C28" s="47" t="s">
        <v>230</v>
      </c>
      <c r="D28" s="14"/>
      <c r="E28" s="14"/>
      <c r="F28" s="19" t="s">
        <v>231</v>
      </c>
      <c r="G28" s="47" t="s">
        <v>232</v>
      </c>
      <c r="H28" s="14"/>
      <c r="I28" s="14"/>
    </row>
    <row r="29" s="40" customFormat="1" ht="22.5" customHeight="1" spans="1:9">
      <c r="A29" s="11">
        <v>25</v>
      </c>
      <c r="B29" s="12" t="s">
        <v>233</v>
      </c>
      <c r="C29" s="47" t="s">
        <v>234</v>
      </c>
      <c r="D29" s="14"/>
      <c r="E29" s="14"/>
      <c r="F29" s="19"/>
      <c r="G29" s="47"/>
      <c r="H29" s="14"/>
      <c r="I29" s="14"/>
    </row>
    <row r="30" s="40" customFormat="1" ht="22.5" customHeight="1" spans="1:9">
      <c r="A30" s="11">
        <v>26</v>
      </c>
      <c r="B30" s="12" t="s">
        <v>235</v>
      </c>
      <c r="C30" s="11" t="s">
        <v>236</v>
      </c>
      <c r="D30" s="14">
        <f>IFERROR(D5+D21,0)</f>
        <v>22662</v>
      </c>
      <c r="E30" s="14">
        <f>IFERROR(E21+E5,0)</f>
        <v>22951</v>
      </c>
      <c r="F30" s="19" t="s">
        <v>237</v>
      </c>
      <c r="G30" s="11" t="s">
        <v>238</v>
      </c>
      <c r="H30" s="14">
        <f>IFERROR(SUM(H5:H28),0)</f>
        <v>11702</v>
      </c>
      <c r="I30" s="14">
        <f>IFERROR(SUM(I5:I28),0)</f>
        <v>11702</v>
      </c>
    </row>
    <row r="31" s="40" customFormat="1" ht="22.5" hidden="1" customHeight="1" spans="1:9">
      <c r="A31" s="18">
        <v>378433</v>
      </c>
      <c r="B31" s="107"/>
      <c r="C31" s="18"/>
      <c r="D31" s="48"/>
      <c r="E31" s="48"/>
      <c r="F31" s="19"/>
      <c r="G31" s="11"/>
      <c r="H31" s="14"/>
      <c r="I31" s="14"/>
    </row>
  </sheetData>
  <mergeCells count="6">
    <mergeCell ref="A1:I1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G1"/>
    </sheetView>
  </sheetViews>
  <sheetFormatPr defaultColWidth="8.85" defaultRowHeight="15" customHeight="1" outlineLevelCol="6"/>
  <cols>
    <col min="1" max="1" width="6.575" style="40" customWidth="1"/>
    <col min="2" max="2" width="8.85" style="4" hidden="1"/>
    <col min="3" max="3" width="54.2833333333333" style="49" customWidth="1"/>
    <col min="4" max="4" width="14.2833333333333" style="40" customWidth="1"/>
    <col min="5" max="5" width="10" style="4" hidden="1" customWidth="1"/>
    <col min="6" max="6" width="54.2833333333333" style="49" customWidth="1"/>
    <col min="7" max="7" width="14.2833333333333" style="40" customWidth="1"/>
    <col min="8" max="16384" width="8.85" style="4"/>
  </cols>
  <sheetData>
    <row r="1" s="40" customFormat="1" ht="42.75" customHeight="1" spans="1:7">
      <c r="A1" s="96" t="s">
        <v>239</v>
      </c>
      <c r="B1" s="96"/>
      <c r="C1" s="97"/>
      <c r="D1" s="98"/>
      <c r="E1" s="96"/>
      <c r="F1" s="97"/>
      <c r="G1" s="98"/>
    </row>
    <row r="2" s="40" customFormat="1" ht="22.5" customHeight="1" spans="1:7">
      <c r="A2" s="20"/>
      <c r="C2" s="99"/>
      <c r="D2" s="20"/>
      <c r="F2" s="99"/>
      <c r="G2" s="46" t="s">
        <v>132</v>
      </c>
    </row>
    <row r="3" s="40" customFormat="1" ht="22.5" customHeight="1" spans="1:7">
      <c r="A3" s="27" t="s">
        <v>1</v>
      </c>
      <c r="B3" s="9" t="s">
        <v>23</v>
      </c>
      <c r="C3" s="27" t="s">
        <v>133</v>
      </c>
      <c r="D3" s="29" t="s">
        <v>240</v>
      </c>
      <c r="E3" s="9" t="s">
        <v>23</v>
      </c>
      <c r="F3" s="27" t="s">
        <v>135</v>
      </c>
      <c r="G3" s="29" t="s">
        <v>241</v>
      </c>
    </row>
    <row r="4" customHeight="1" spans="1:7">
      <c r="A4" s="29"/>
      <c r="B4" s="42"/>
      <c r="C4" s="29"/>
      <c r="D4" s="29" t="s">
        <v>26</v>
      </c>
      <c r="E4" s="42"/>
      <c r="F4" s="29"/>
      <c r="G4" s="29" t="s">
        <v>27</v>
      </c>
    </row>
    <row r="5" s="40" customFormat="1" ht="22.5" customHeight="1" spans="1:7">
      <c r="A5" s="53">
        <v>1</v>
      </c>
      <c r="B5" s="12" t="s">
        <v>242</v>
      </c>
      <c r="C5" s="54" t="s">
        <v>243</v>
      </c>
      <c r="D5" s="14">
        <v>22951</v>
      </c>
      <c r="E5" s="12" t="s">
        <v>244</v>
      </c>
      <c r="F5" s="54" t="s">
        <v>245</v>
      </c>
      <c r="G5" s="14">
        <v>11702</v>
      </c>
    </row>
    <row r="6" s="40" customFormat="1" ht="22.5" customHeight="1" spans="1:7">
      <c r="A6" s="53">
        <v>2</v>
      </c>
      <c r="B6" s="12" t="s">
        <v>246</v>
      </c>
      <c r="C6" s="54" t="s">
        <v>247</v>
      </c>
      <c r="D6" s="14">
        <f>IFERROR(SUM(D7,D14,D46,D47,D48,D49,D50,D51),0)</f>
        <v>3549</v>
      </c>
      <c r="E6" s="12" t="s">
        <v>248</v>
      </c>
      <c r="F6" s="54" t="s">
        <v>249</v>
      </c>
      <c r="G6" s="14">
        <f>IFERROR(SUM(G7,G46,G47,G48,G49,G50),0)</f>
        <v>14798</v>
      </c>
    </row>
    <row r="7" s="40" customFormat="1" ht="22.5" customHeight="1" spans="1:7">
      <c r="A7" s="11">
        <v>3</v>
      </c>
      <c r="B7" s="12" t="s">
        <v>250</v>
      </c>
      <c r="C7" s="54" t="s">
        <v>251</v>
      </c>
      <c r="D7" s="14">
        <f>IFERROR(SUM(D8:D13),0)</f>
        <v>1086</v>
      </c>
      <c r="E7" s="12" t="s">
        <v>252</v>
      </c>
      <c r="F7" s="54" t="s">
        <v>253</v>
      </c>
      <c r="G7" s="14">
        <f>IFERROR(SUM(G8,G9),0)</f>
        <v>14798</v>
      </c>
    </row>
    <row r="8" s="40" customFormat="1" ht="22.5" customHeight="1" spans="1:7">
      <c r="A8" s="11">
        <v>4</v>
      </c>
      <c r="B8" s="12" t="s">
        <v>254</v>
      </c>
      <c r="C8" s="54" t="s">
        <v>255</v>
      </c>
      <c r="D8" s="14">
        <v>13</v>
      </c>
      <c r="E8" s="12" t="s">
        <v>256</v>
      </c>
      <c r="F8" s="54" t="s">
        <v>257</v>
      </c>
      <c r="G8" s="14">
        <v>11755</v>
      </c>
    </row>
    <row r="9" s="40" customFormat="1" ht="22.5" customHeight="1" spans="1:7">
      <c r="A9" s="11">
        <v>5</v>
      </c>
      <c r="B9" s="12" t="s">
        <v>258</v>
      </c>
      <c r="C9" s="54" t="s">
        <v>259</v>
      </c>
      <c r="D9" s="14"/>
      <c r="E9" s="12" t="s">
        <v>260</v>
      </c>
      <c r="F9" s="54" t="s">
        <v>261</v>
      </c>
      <c r="G9" s="14">
        <v>3043</v>
      </c>
    </row>
    <row r="10" s="40" customFormat="1" ht="22.5" customHeight="1" spans="1:7">
      <c r="A10" s="11">
        <v>6</v>
      </c>
      <c r="B10" s="12" t="s">
        <v>262</v>
      </c>
      <c r="C10" s="54" t="s">
        <v>263</v>
      </c>
      <c r="D10" s="14">
        <v>82</v>
      </c>
      <c r="E10" s="12"/>
      <c r="F10" s="54"/>
      <c r="G10" s="14"/>
    </row>
    <row r="11" s="40" customFormat="1" ht="22.5" customHeight="1" spans="1:7">
      <c r="A11" s="11">
        <v>7</v>
      </c>
      <c r="B11" s="12" t="s">
        <v>264</v>
      </c>
      <c r="C11" s="54" t="s">
        <v>265</v>
      </c>
      <c r="D11" s="14"/>
      <c r="E11" s="12"/>
      <c r="F11" s="54"/>
      <c r="G11" s="14"/>
    </row>
    <row r="12" s="40" customFormat="1" ht="22.5" customHeight="1" spans="1:7">
      <c r="A12" s="11">
        <v>8</v>
      </c>
      <c r="B12" s="12" t="s">
        <v>266</v>
      </c>
      <c r="C12" s="54" t="s">
        <v>267</v>
      </c>
      <c r="D12" s="14">
        <v>991</v>
      </c>
      <c r="E12" s="12"/>
      <c r="F12" s="54"/>
      <c r="G12" s="14"/>
    </row>
    <row r="13" s="40" customFormat="1" ht="22.5" customHeight="1" spans="1:7">
      <c r="A13" s="11">
        <v>9</v>
      </c>
      <c r="B13" s="12" t="s">
        <v>268</v>
      </c>
      <c r="C13" s="54" t="s">
        <v>269</v>
      </c>
      <c r="D13" s="14"/>
      <c r="E13" s="12"/>
      <c r="F13" s="54"/>
      <c r="G13" s="14"/>
    </row>
    <row r="14" s="40" customFormat="1" ht="22.5" customHeight="1" spans="1:7">
      <c r="A14" s="11">
        <v>10</v>
      </c>
      <c r="B14" s="12" t="s">
        <v>270</v>
      </c>
      <c r="C14" s="54" t="s">
        <v>271</v>
      </c>
      <c r="D14" s="14">
        <f>SUM(D15:D45)</f>
        <v>1073</v>
      </c>
      <c r="E14" s="12"/>
      <c r="F14" s="54"/>
      <c r="G14" s="14"/>
    </row>
    <row r="15" s="40" customFormat="1" ht="22.5" customHeight="1" spans="1:7">
      <c r="A15" s="11">
        <v>11</v>
      </c>
      <c r="B15" s="12" t="s">
        <v>272</v>
      </c>
      <c r="C15" s="54" t="s">
        <v>273</v>
      </c>
      <c r="D15" s="14"/>
      <c r="E15" s="12"/>
      <c r="F15" s="54"/>
      <c r="G15" s="14"/>
    </row>
    <row r="16" s="40" customFormat="1" ht="22.5" customHeight="1" spans="1:7">
      <c r="A16" s="11">
        <v>12</v>
      </c>
      <c r="B16" s="12" t="s">
        <v>274</v>
      </c>
      <c r="C16" s="54" t="s">
        <v>275</v>
      </c>
      <c r="D16" s="14"/>
      <c r="E16" s="12"/>
      <c r="F16" s="54"/>
      <c r="G16" s="14"/>
    </row>
    <row r="17" s="40" customFormat="1" ht="22.5" customHeight="1" spans="1:7">
      <c r="A17" s="11">
        <v>13</v>
      </c>
      <c r="B17" s="12" t="s">
        <v>276</v>
      </c>
      <c r="C17" s="54" t="s">
        <v>277</v>
      </c>
      <c r="D17" s="14"/>
      <c r="E17" s="12"/>
      <c r="F17" s="54"/>
      <c r="G17" s="14"/>
    </row>
    <row r="18" s="40" customFormat="1" ht="22.5" customHeight="1" spans="1:7">
      <c r="A18" s="11">
        <v>14</v>
      </c>
      <c r="B18" s="12" t="s">
        <v>278</v>
      </c>
      <c r="C18" s="54" t="s">
        <v>279</v>
      </c>
      <c r="D18" s="14">
        <v>444</v>
      </c>
      <c r="E18" s="12"/>
      <c r="F18" s="54"/>
      <c r="G18" s="14"/>
    </row>
    <row r="19" s="40" customFormat="1" ht="22.5" customHeight="1" spans="1:7">
      <c r="A19" s="11">
        <v>15</v>
      </c>
      <c r="B19" s="12" t="s">
        <v>280</v>
      </c>
      <c r="C19" s="54" t="s">
        <v>281</v>
      </c>
      <c r="D19" s="14"/>
      <c r="E19" s="12"/>
      <c r="F19" s="54"/>
      <c r="G19" s="14"/>
    </row>
    <row r="20" s="40" customFormat="1" ht="22.5" customHeight="1" spans="1:7">
      <c r="A20" s="11">
        <v>16</v>
      </c>
      <c r="B20" s="12" t="s">
        <v>282</v>
      </c>
      <c r="C20" s="54" t="s">
        <v>283</v>
      </c>
      <c r="D20" s="14"/>
      <c r="E20" s="12"/>
      <c r="F20" s="54"/>
      <c r="G20" s="14"/>
    </row>
    <row r="21" s="40" customFormat="1" ht="22.5" customHeight="1" spans="1:7">
      <c r="A21" s="11">
        <v>17</v>
      </c>
      <c r="B21" s="12" t="s">
        <v>284</v>
      </c>
      <c r="C21" s="54" t="s">
        <v>285</v>
      </c>
      <c r="D21" s="14"/>
      <c r="E21" s="12"/>
      <c r="F21" s="54"/>
      <c r="G21" s="14"/>
    </row>
    <row r="22" s="40" customFormat="1" ht="22.5" customHeight="1" spans="1:7">
      <c r="A22" s="11">
        <v>18</v>
      </c>
      <c r="B22" s="12" t="s">
        <v>286</v>
      </c>
      <c r="C22" s="54" t="s">
        <v>287</v>
      </c>
      <c r="D22" s="14"/>
      <c r="E22" s="12"/>
      <c r="F22" s="54"/>
      <c r="G22" s="14"/>
    </row>
    <row r="23" s="40" customFormat="1" ht="22.5" customHeight="1" spans="1:7">
      <c r="A23" s="11">
        <v>19</v>
      </c>
      <c r="B23" s="12" t="s">
        <v>288</v>
      </c>
      <c r="C23" s="54" t="s">
        <v>289</v>
      </c>
      <c r="D23" s="14">
        <v>515</v>
      </c>
      <c r="E23" s="12"/>
      <c r="F23" s="54"/>
      <c r="G23" s="14"/>
    </row>
    <row r="24" s="40" customFormat="1" ht="22.5" customHeight="1" spans="1:7">
      <c r="A24" s="11">
        <v>20</v>
      </c>
      <c r="B24" s="12" t="s">
        <v>290</v>
      </c>
      <c r="C24" s="54" t="s">
        <v>291</v>
      </c>
      <c r="D24" s="14"/>
      <c r="E24" s="12"/>
      <c r="F24" s="54"/>
      <c r="G24" s="14"/>
    </row>
    <row r="25" s="40" customFormat="1" ht="22.5" customHeight="1" spans="1:7">
      <c r="A25" s="11">
        <v>21</v>
      </c>
      <c r="B25" s="12" t="s">
        <v>292</v>
      </c>
      <c r="C25" s="54" t="s">
        <v>293</v>
      </c>
      <c r="D25" s="14"/>
      <c r="E25" s="12"/>
      <c r="F25" s="54"/>
      <c r="G25" s="14"/>
    </row>
    <row r="26" s="40" customFormat="1" ht="22.5" customHeight="1" spans="1:7">
      <c r="A26" s="11">
        <v>22</v>
      </c>
      <c r="B26" s="12" t="s">
        <v>294</v>
      </c>
      <c r="C26" s="54" t="s">
        <v>295</v>
      </c>
      <c r="D26" s="14"/>
      <c r="E26" s="12"/>
      <c r="F26" s="54"/>
      <c r="G26" s="14"/>
    </row>
    <row r="27" s="40" customFormat="1" ht="22.5" customHeight="1" spans="1:7">
      <c r="A27" s="11">
        <v>23</v>
      </c>
      <c r="B27" s="12" t="s">
        <v>296</v>
      </c>
      <c r="C27" s="54" t="s">
        <v>297</v>
      </c>
      <c r="D27" s="14"/>
      <c r="E27" s="12"/>
      <c r="F27" s="54"/>
      <c r="G27" s="14"/>
    </row>
    <row r="28" s="40" customFormat="1" ht="22.5" customHeight="1" spans="1:7">
      <c r="A28" s="11">
        <v>24</v>
      </c>
      <c r="B28" s="12" t="s">
        <v>298</v>
      </c>
      <c r="C28" s="54" t="s">
        <v>299</v>
      </c>
      <c r="D28" s="14"/>
      <c r="E28" s="12"/>
      <c r="F28" s="54"/>
      <c r="G28" s="14"/>
    </row>
    <row r="29" s="40" customFormat="1" ht="22.5" customHeight="1" spans="1:7">
      <c r="A29" s="11">
        <v>25</v>
      </c>
      <c r="B29" s="12" t="s">
        <v>300</v>
      </c>
      <c r="C29" s="54" t="s">
        <v>301</v>
      </c>
      <c r="D29" s="14"/>
      <c r="E29" s="12"/>
      <c r="F29" s="54"/>
      <c r="G29" s="14"/>
    </row>
    <row r="30" s="40" customFormat="1" ht="22.5" customHeight="1" spans="1:7">
      <c r="A30" s="11">
        <v>26</v>
      </c>
      <c r="B30" s="12" t="s">
        <v>302</v>
      </c>
      <c r="C30" s="54" t="s">
        <v>303</v>
      </c>
      <c r="D30" s="14"/>
      <c r="E30" s="12"/>
      <c r="F30" s="54"/>
      <c r="G30" s="14"/>
    </row>
    <row r="31" s="40" customFormat="1" ht="22.5" customHeight="1" spans="1:7">
      <c r="A31" s="11">
        <v>27</v>
      </c>
      <c r="B31" s="12" t="s">
        <v>304</v>
      </c>
      <c r="C31" s="54" t="s">
        <v>305</v>
      </c>
      <c r="D31" s="14"/>
      <c r="E31" s="12"/>
      <c r="F31" s="54"/>
      <c r="G31" s="14"/>
    </row>
    <row r="32" s="40" customFormat="1" ht="22.5" customHeight="1" spans="1:7">
      <c r="A32" s="11">
        <v>28</v>
      </c>
      <c r="B32" s="12" t="s">
        <v>306</v>
      </c>
      <c r="C32" s="54" t="s">
        <v>307</v>
      </c>
      <c r="D32" s="14"/>
      <c r="E32" s="12"/>
      <c r="F32" s="54"/>
      <c r="G32" s="14"/>
    </row>
    <row r="33" s="40" customFormat="1" ht="22.5" customHeight="1" spans="1:7">
      <c r="A33" s="11">
        <v>29</v>
      </c>
      <c r="B33" s="12" t="s">
        <v>308</v>
      </c>
      <c r="C33" s="54" t="s">
        <v>309</v>
      </c>
      <c r="D33" s="14"/>
      <c r="E33" s="12"/>
      <c r="F33" s="54"/>
      <c r="G33" s="14"/>
    </row>
    <row r="34" s="40" customFormat="1" ht="22.5" customHeight="1" spans="1:7">
      <c r="A34" s="11">
        <v>30</v>
      </c>
      <c r="B34" s="12" t="s">
        <v>310</v>
      </c>
      <c r="C34" s="54" t="s">
        <v>311</v>
      </c>
      <c r="D34" s="14"/>
      <c r="E34" s="12"/>
      <c r="F34" s="54"/>
      <c r="G34" s="14"/>
    </row>
    <row r="35" s="40" customFormat="1" ht="22.5" customHeight="1" spans="1:7">
      <c r="A35" s="11">
        <v>31</v>
      </c>
      <c r="B35" s="12" t="s">
        <v>312</v>
      </c>
      <c r="C35" s="54" t="s">
        <v>313</v>
      </c>
      <c r="D35" s="14"/>
      <c r="E35" s="12"/>
      <c r="F35" s="54"/>
      <c r="G35" s="14"/>
    </row>
    <row r="36" s="40" customFormat="1" ht="22.5" customHeight="1" spans="1:7">
      <c r="A36" s="11">
        <v>32</v>
      </c>
      <c r="B36" s="12" t="s">
        <v>314</v>
      </c>
      <c r="C36" s="54" t="s">
        <v>315</v>
      </c>
      <c r="D36" s="14"/>
      <c r="E36" s="12"/>
      <c r="F36" s="54"/>
      <c r="G36" s="14"/>
    </row>
    <row r="37" s="40" customFormat="1" ht="22.5" customHeight="1" spans="1:7">
      <c r="A37" s="11">
        <v>33</v>
      </c>
      <c r="B37" s="12" t="s">
        <v>316</v>
      </c>
      <c r="C37" s="54" t="s">
        <v>317</v>
      </c>
      <c r="D37" s="14"/>
      <c r="E37" s="12"/>
      <c r="F37" s="54"/>
      <c r="G37" s="14"/>
    </row>
    <row r="38" s="40" customFormat="1" ht="22.5" customHeight="1" spans="1:7">
      <c r="A38" s="11">
        <v>34</v>
      </c>
      <c r="B38" s="12" t="s">
        <v>318</v>
      </c>
      <c r="C38" s="54" t="s">
        <v>319</v>
      </c>
      <c r="D38" s="14"/>
      <c r="E38" s="12"/>
      <c r="F38" s="54"/>
      <c r="G38" s="14"/>
    </row>
    <row r="39" s="40" customFormat="1" ht="22.5" customHeight="1" spans="1:7">
      <c r="A39" s="11">
        <v>35</v>
      </c>
      <c r="B39" s="12" t="s">
        <v>320</v>
      </c>
      <c r="C39" s="54" t="s">
        <v>321</v>
      </c>
      <c r="D39" s="14"/>
      <c r="E39" s="12"/>
      <c r="F39" s="54"/>
      <c r="G39" s="14"/>
    </row>
    <row r="40" s="40" customFormat="1" ht="22.5" customHeight="1" spans="1:7">
      <c r="A40" s="11">
        <v>36</v>
      </c>
      <c r="B40" s="12" t="s">
        <v>322</v>
      </c>
      <c r="C40" s="54" t="s">
        <v>323</v>
      </c>
      <c r="D40" s="14"/>
      <c r="E40" s="12"/>
      <c r="F40" s="54"/>
      <c r="G40" s="14"/>
    </row>
    <row r="41" s="40" customFormat="1" ht="22.5" customHeight="1" spans="1:7">
      <c r="A41" s="11">
        <v>37</v>
      </c>
      <c r="B41" s="12" t="s">
        <v>324</v>
      </c>
      <c r="C41" s="54" t="s">
        <v>325</v>
      </c>
      <c r="D41" s="14"/>
      <c r="E41" s="12"/>
      <c r="F41" s="54"/>
      <c r="G41" s="14"/>
    </row>
    <row r="42" s="40" customFormat="1" ht="22.5" customHeight="1" spans="1:7">
      <c r="A42" s="11">
        <v>38</v>
      </c>
      <c r="B42" s="12" t="s">
        <v>326</v>
      </c>
      <c r="C42" s="54" t="s">
        <v>327</v>
      </c>
      <c r="D42" s="14"/>
      <c r="E42" s="12"/>
      <c r="F42" s="54"/>
      <c r="G42" s="14"/>
    </row>
    <row r="43" s="40" customFormat="1" ht="22.5" customHeight="1" spans="1:7">
      <c r="A43" s="11">
        <v>39</v>
      </c>
      <c r="B43" s="12" t="s">
        <v>328</v>
      </c>
      <c r="C43" s="54" t="s">
        <v>329</v>
      </c>
      <c r="D43" s="14"/>
      <c r="E43" s="12"/>
      <c r="F43" s="54"/>
      <c r="G43" s="14"/>
    </row>
    <row r="44" s="40" customFormat="1" ht="22.5" customHeight="1" spans="1:7">
      <c r="A44" s="11">
        <v>40</v>
      </c>
      <c r="B44" s="12" t="s">
        <v>330</v>
      </c>
      <c r="C44" s="54" t="s">
        <v>331</v>
      </c>
      <c r="D44" s="14"/>
      <c r="E44" s="12"/>
      <c r="F44" s="54"/>
      <c r="G44" s="14"/>
    </row>
    <row r="45" s="40" customFormat="1" ht="22.5" customHeight="1" spans="1:7">
      <c r="A45" s="11">
        <v>41</v>
      </c>
      <c r="B45" s="12" t="s">
        <v>332</v>
      </c>
      <c r="C45" s="54" t="s">
        <v>333</v>
      </c>
      <c r="D45" s="14">
        <v>114</v>
      </c>
      <c r="E45" s="12"/>
      <c r="F45" s="54"/>
      <c r="G45" s="14"/>
    </row>
    <row r="46" s="40" customFormat="1" ht="22.5" customHeight="1" spans="1:7">
      <c r="A46" s="11">
        <v>42</v>
      </c>
      <c r="B46" s="12" t="s">
        <v>334</v>
      </c>
      <c r="C46" s="54" t="s">
        <v>335</v>
      </c>
      <c r="D46" s="14">
        <v>1390</v>
      </c>
      <c r="E46" s="12" t="s">
        <v>336</v>
      </c>
      <c r="F46" s="54" t="s">
        <v>337</v>
      </c>
      <c r="G46" s="14"/>
    </row>
    <row r="47" s="40" customFormat="1" ht="22.5" customHeight="1" spans="1:7">
      <c r="A47" s="11">
        <v>43</v>
      </c>
      <c r="B47" s="12" t="s">
        <v>338</v>
      </c>
      <c r="C47" s="54" t="s">
        <v>339</v>
      </c>
      <c r="D47" s="14"/>
      <c r="E47" s="12" t="s">
        <v>340</v>
      </c>
      <c r="F47" s="54" t="s">
        <v>341</v>
      </c>
      <c r="G47" s="14"/>
    </row>
    <row r="48" s="40" customFormat="1" ht="22.5" customHeight="1" spans="1:7">
      <c r="A48" s="11">
        <v>44</v>
      </c>
      <c r="B48" s="12" t="s">
        <v>342</v>
      </c>
      <c r="C48" s="54" t="s">
        <v>343</v>
      </c>
      <c r="D48" s="14"/>
      <c r="E48" s="12" t="s">
        <v>344</v>
      </c>
      <c r="F48" s="54" t="s">
        <v>345</v>
      </c>
      <c r="G48" s="14"/>
    </row>
    <row r="49" s="40" customFormat="1" ht="22.5" customHeight="1" spans="1:7">
      <c r="A49" s="11">
        <v>45</v>
      </c>
      <c r="B49" s="12" t="s">
        <v>346</v>
      </c>
      <c r="C49" s="54" t="s">
        <v>347</v>
      </c>
      <c r="D49" s="14"/>
      <c r="E49" s="12" t="s">
        <v>348</v>
      </c>
      <c r="F49" s="54" t="s">
        <v>349</v>
      </c>
      <c r="G49" s="14"/>
    </row>
    <row r="50" s="40" customFormat="1" ht="22.5" customHeight="1" spans="1:7">
      <c r="A50" s="11">
        <v>46</v>
      </c>
      <c r="B50" s="12" t="s">
        <v>350</v>
      </c>
      <c r="C50" s="54" t="s">
        <v>351</v>
      </c>
      <c r="D50" s="14"/>
      <c r="E50" s="12" t="s">
        <v>352</v>
      </c>
      <c r="F50" s="54" t="s">
        <v>353</v>
      </c>
      <c r="G50" s="14"/>
    </row>
    <row r="51" s="40" customFormat="1" ht="22.5" customHeight="1" spans="1:7">
      <c r="A51" s="11">
        <v>47</v>
      </c>
      <c r="B51" s="12" t="s">
        <v>354</v>
      </c>
      <c r="C51" s="54" t="s">
        <v>355</v>
      </c>
      <c r="D51" s="14"/>
      <c r="E51" s="12"/>
      <c r="F51" s="54"/>
      <c r="G51" s="14"/>
    </row>
    <row r="52" s="40" customFormat="1" ht="22.5" customHeight="1" spans="1:7">
      <c r="A52" s="11">
        <v>48</v>
      </c>
      <c r="B52" s="12" t="s">
        <v>356</v>
      </c>
      <c r="C52" s="54" t="s">
        <v>357</v>
      </c>
      <c r="D52" s="14">
        <f>IFERROR(SUM(D53),0)</f>
        <v>0</v>
      </c>
      <c r="E52" s="12" t="s">
        <v>358</v>
      </c>
      <c r="F52" s="54" t="s">
        <v>359</v>
      </c>
      <c r="G52" s="14">
        <f>IFERROR(SUM(G53),0)</f>
        <v>0</v>
      </c>
    </row>
    <row r="53" s="40" customFormat="1" ht="22.5" customHeight="1" spans="1:7">
      <c r="A53" s="11">
        <v>49</v>
      </c>
      <c r="B53" s="12" t="s">
        <v>360</v>
      </c>
      <c r="C53" s="54" t="s">
        <v>361</v>
      </c>
      <c r="D53" s="14"/>
      <c r="E53" s="12" t="s">
        <v>362</v>
      </c>
      <c r="F53" s="54" t="s">
        <v>363</v>
      </c>
      <c r="G53" s="14"/>
    </row>
    <row r="54" s="40" customFormat="1" ht="22.5" customHeight="1" spans="1:7">
      <c r="A54" s="11">
        <v>50</v>
      </c>
      <c r="B54" s="12" t="s">
        <v>364</v>
      </c>
      <c r="C54" s="55" t="s">
        <v>365</v>
      </c>
      <c r="D54" s="14">
        <f>IFERROR(SUM(D52,D6,D5),0)</f>
        <v>26500</v>
      </c>
      <c r="E54" s="12" t="s">
        <v>366</v>
      </c>
      <c r="F54" s="55" t="s">
        <v>367</v>
      </c>
      <c r="G54" s="14">
        <f>IFERROR(SUM(G5,G6,G52),0)</f>
        <v>26500</v>
      </c>
    </row>
    <row r="55" s="40" customFormat="1" ht="22.5" hidden="1" customHeight="1" spans="1:7">
      <c r="A55" s="53">
        <v>378638</v>
      </c>
      <c r="B55" s="12"/>
      <c r="C55" s="54"/>
      <c r="D55" s="100"/>
      <c r="E55" s="16"/>
      <c r="F55" s="34"/>
      <c r="G55" s="100"/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topLeftCell="B1" workbookViewId="0">
      <selection activeCell="B1" sqref="B1:J1"/>
    </sheetView>
  </sheetViews>
  <sheetFormatPr defaultColWidth="8.85" defaultRowHeight="15" customHeight="1"/>
  <cols>
    <col min="1" max="1" width="8.85" style="4" hidden="1" customWidth="1"/>
    <col min="2" max="2" width="5.70833333333333" style="40" customWidth="1"/>
    <col min="3" max="3" width="10.425" style="4" customWidth="1"/>
    <col min="4" max="4" width="8.85" style="4" hidden="1" customWidth="1"/>
    <col min="5" max="5" width="42.85" style="40" customWidth="1"/>
    <col min="6" max="9" width="18.7083333333333" style="40" customWidth="1"/>
    <col min="10" max="10" width="14.2833333333333" style="40" customWidth="1"/>
    <col min="11" max="16384" width="8.85" style="4"/>
  </cols>
  <sheetData>
    <row r="1" s="40" customFormat="1" ht="47.2" customHeight="1" spans="2:10">
      <c r="B1" s="6" t="s">
        <v>368</v>
      </c>
      <c r="C1" s="6"/>
      <c r="D1" s="6"/>
      <c r="E1" s="7"/>
      <c r="F1" s="7"/>
      <c r="G1" s="7"/>
      <c r="H1" s="7"/>
      <c r="I1" s="7"/>
      <c r="J1" s="7"/>
    </row>
    <row r="2" s="40" customFormat="1" ht="22.5" customHeight="1" spans="2:10">
      <c r="B2" s="92"/>
      <c r="C2" s="92"/>
      <c r="D2" s="92"/>
      <c r="E2" s="92"/>
      <c r="F2" s="92"/>
      <c r="G2" s="92"/>
      <c r="H2" s="92"/>
      <c r="I2" s="92"/>
      <c r="J2" s="41" t="s">
        <v>132</v>
      </c>
    </row>
    <row r="3" s="40" customFormat="1" ht="22.5" customHeight="1" spans="2:10">
      <c r="B3" s="27" t="s">
        <v>1</v>
      </c>
      <c r="C3" s="27" t="s">
        <v>369</v>
      </c>
      <c r="D3" s="27" t="s">
        <v>369</v>
      </c>
      <c r="E3" s="27" t="s">
        <v>370</v>
      </c>
      <c r="F3" s="27" t="s">
        <v>371</v>
      </c>
      <c r="G3" s="27" t="s">
        <v>372</v>
      </c>
      <c r="H3" s="29"/>
      <c r="I3" s="29"/>
      <c r="J3" s="27" t="s">
        <v>19</v>
      </c>
    </row>
    <row r="4" ht="22.5" customHeight="1" spans="1:10">
      <c r="A4" s="4" t="s">
        <v>20</v>
      </c>
      <c r="B4" s="29"/>
      <c r="C4" s="29"/>
      <c r="D4" s="29"/>
      <c r="E4" s="29"/>
      <c r="F4" s="29"/>
      <c r="G4" s="29" t="s">
        <v>373</v>
      </c>
      <c r="H4" s="29" t="s">
        <v>374</v>
      </c>
      <c r="I4" s="29" t="s">
        <v>375</v>
      </c>
      <c r="J4" s="29"/>
    </row>
    <row r="5" ht="22.45" customHeight="1" spans="2:10">
      <c r="B5" s="93"/>
      <c r="C5" s="94"/>
      <c r="D5" s="94"/>
      <c r="E5" s="93"/>
      <c r="F5" s="93" t="s">
        <v>26</v>
      </c>
      <c r="G5" s="95" t="s">
        <v>27</v>
      </c>
      <c r="H5" s="95" t="s">
        <v>28</v>
      </c>
      <c r="I5" s="95" t="s">
        <v>136</v>
      </c>
      <c r="J5" s="93"/>
    </row>
    <row r="6" s="40" customFormat="1" ht="22.45" customHeight="1" spans="1:10">
      <c r="A6" s="20" t="s">
        <v>376</v>
      </c>
      <c r="B6" s="30" t="s">
        <v>377</v>
      </c>
      <c r="C6" s="16" t="s">
        <v>242</v>
      </c>
      <c r="D6" s="34" t="s">
        <v>378</v>
      </c>
      <c r="E6" s="34" t="s">
        <v>379</v>
      </c>
      <c r="F6" s="14">
        <f>IFERROR(SUM(F8:F26),0)</f>
        <v>36301</v>
      </c>
      <c r="G6" s="14">
        <f>IFERROR(SUM(H6:I6),0)</f>
        <v>38484</v>
      </c>
      <c r="H6" s="14">
        <f>IFERROR(SUM(H8:H26),0)</f>
        <v>15533</v>
      </c>
      <c r="I6" s="14">
        <f>IFERROR(SUM(I8:I26),0)</f>
        <v>22951</v>
      </c>
      <c r="J6" s="30"/>
    </row>
    <row r="7" ht="21.75" customHeight="1" spans="1:10">
      <c r="A7" s="40" t="s">
        <v>380</v>
      </c>
      <c r="B7" s="18" t="s">
        <v>381</v>
      </c>
      <c r="C7" s="16" t="s">
        <v>246</v>
      </c>
      <c r="D7" s="43" t="s">
        <v>382</v>
      </c>
      <c r="E7" s="43" t="s">
        <v>138</v>
      </c>
      <c r="F7" s="14">
        <f>IFERROR(SUM(F8:F25),0)</f>
        <v>34994</v>
      </c>
      <c r="G7" s="14">
        <f>IFERROR(SUM(H7:I7),0)</f>
        <v>36877</v>
      </c>
      <c r="H7" s="14">
        <f>IFERROR(SUM(H8:H25),0)</f>
        <v>15533</v>
      </c>
      <c r="I7" s="14">
        <f>IFERROR(SUM(I8:I25),0)</f>
        <v>21344</v>
      </c>
      <c r="J7" s="18"/>
    </row>
    <row r="8" ht="21.75" customHeight="1" spans="1:10">
      <c r="A8" s="40" t="s">
        <v>383</v>
      </c>
      <c r="B8" s="18" t="s">
        <v>384</v>
      </c>
      <c r="C8" s="16" t="s">
        <v>250</v>
      </c>
      <c r="D8" s="43" t="s">
        <v>385</v>
      </c>
      <c r="E8" s="43" t="s">
        <v>386</v>
      </c>
      <c r="F8" s="14">
        <v>18896</v>
      </c>
      <c r="G8" s="14">
        <f>IFERROR(SUM(H8:I8),0)</f>
        <v>22370</v>
      </c>
      <c r="H8" s="14">
        <v>11185</v>
      </c>
      <c r="I8" s="14">
        <v>11185</v>
      </c>
      <c r="J8" s="18"/>
    </row>
    <row r="9" ht="21.75" customHeight="1" spans="1:10">
      <c r="A9" s="40" t="s">
        <v>387</v>
      </c>
      <c r="B9" s="18" t="s">
        <v>388</v>
      </c>
      <c r="C9" s="16" t="s">
        <v>270</v>
      </c>
      <c r="D9" s="43" t="s">
        <v>389</v>
      </c>
      <c r="E9" s="43" t="s">
        <v>390</v>
      </c>
      <c r="F9" s="14">
        <v>0</v>
      </c>
      <c r="G9" s="14">
        <f>IFERROR(SUM(H9:I9),0)</f>
        <v>0</v>
      </c>
      <c r="H9" s="14">
        <v>0</v>
      </c>
      <c r="I9" s="14">
        <v>0</v>
      </c>
      <c r="J9" s="18"/>
    </row>
    <row r="10" ht="21.75" customHeight="1" spans="1:10">
      <c r="A10" s="40" t="s">
        <v>391</v>
      </c>
      <c r="B10" s="18" t="s">
        <v>392</v>
      </c>
      <c r="C10" s="16" t="s">
        <v>334</v>
      </c>
      <c r="D10" s="43" t="s">
        <v>393</v>
      </c>
      <c r="E10" s="43" t="s">
        <v>394</v>
      </c>
      <c r="F10" s="14">
        <v>9049</v>
      </c>
      <c r="G10" s="14">
        <f>IFERROR(SUM(H10:I10),0)</f>
        <v>7083</v>
      </c>
      <c r="H10" s="14">
        <v>4250</v>
      </c>
      <c r="I10" s="14">
        <v>2833</v>
      </c>
      <c r="J10" s="18"/>
    </row>
    <row r="11" ht="21.75" customHeight="1" spans="1:10">
      <c r="A11" s="40" t="s">
        <v>395</v>
      </c>
      <c r="B11" s="18" t="s">
        <v>396</v>
      </c>
      <c r="C11" s="16" t="s">
        <v>338</v>
      </c>
      <c r="D11" s="43" t="s">
        <v>397</v>
      </c>
      <c r="E11" s="43" t="s">
        <v>398</v>
      </c>
      <c r="F11" s="14">
        <v>135</v>
      </c>
      <c r="G11" s="14">
        <f>IFERROR(SUM(H11:I11),0)</f>
        <v>163</v>
      </c>
      <c r="H11" s="14">
        <v>98</v>
      </c>
      <c r="I11" s="14">
        <v>65</v>
      </c>
      <c r="J11" s="18"/>
    </row>
    <row r="12" ht="21.75" customHeight="1" spans="1:10">
      <c r="A12" s="40" t="s">
        <v>399</v>
      </c>
      <c r="B12" s="18" t="s">
        <v>400</v>
      </c>
      <c r="C12" s="16" t="s">
        <v>342</v>
      </c>
      <c r="D12" s="43" t="s">
        <v>401</v>
      </c>
      <c r="E12" s="43" t="s">
        <v>402</v>
      </c>
      <c r="F12" s="14">
        <v>1874</v>
      </c>
      <c r="G12" s="14">
        <f>IFERROR(SUM(H12:I12),0)</f>
        <v>920</v>
      </c>
      <c r="H12" s="14">
        <v>0</v>
      </c>
      <c r="I12" s="14">
        <v>920</v>
      </c>
      <c r="J12" s="18"/>
    </row>
    <row r="13" ht="21.75" customHeight="1" spans="1:10">
      <c r="A13" s="40" t="s">
        <v>403</v>
      </c>
      <c r="B13" s="18" t="s">
        <v>404</v>
      </c>
      <c r="C13" s="16" t="s">
        <v>346</v>
      </c>
      <c r="D13" s="43" t="s">
        <v>405</v>
      </c>
      <c r="E13" s="43" t="s">
        <v>406</v>
      </c>
      <c r="F13" s="14">
        <v>1180</v>
      </c>
      <c r="G13" s="14">
        <f>IFERROR(SUM(H13:I13),0)</f>
        <v>1170</v>
      </c>
      <c r="H13" s="14">
        <v>0</v>
      </c>
      <c r="I13" s="14">
        <v>1170</v>
      </c>
      <c r="J13" s="18"/>
    </row>
    <row r="14" ht="21.75" customHeight="1" spans="1:10">
      <c r="A14" s="40" t="s">
        <v>407</v>
      </c>
      <c r="B14" s="18" t="s">
        <v>408</v>
      </c>
      <c r="C14" s="16" t="s">
        <v>350</v>
      </c>
      <c r="D14" s="43" t="s">
        <v>409</v>
      </c>
      <c r="E14" s="43" t="s">
        <v>410</v>
      </c>
      <c r="F14" s="14">
        <v>979</v>
      </c>
      <c r="G14" s="14">
        <f>IFERROR(SUM(H14:I14),0)</f>
        <v>293</v>
      </c>
      <c r="H14" s="14">
        <v>0</v>
      </c>
      <c r="I14" s="14">
        <v>293</v>
      </c>
      <c r="J14" s="18"/>
    </row>
    <row r="15" ht="21.75" customHeight="1" spans="1:10">
      <c r="A15" s="40" t="s">
        <v>411</v>
      </c>
      <c r="B15" s="18" t="s">
        <v>412</v>
      </c>
      <c r="C15" s="16" t="s">
        <v>354</v>
      </c>
      <c r="D15" s="43" t="s">
        <v>413</v>
      </c>
      <c r="E15" s="43" t="s">
        <v>414</v>
      </c>
      <c r="F15" s="14">
        <v>764</v>
      </c>
      <c r="G15" s="14">
        <f>IFERROR(SUM(H15:I15),0)</f>
        <v>423</v>
      </c>
      <c r="H15" s="14">
        <v>0</v>
      </c>
      <c r="I15" s="14">
        <v>423</v>
      </c>
      <c r="J15" s="18"/>
    </row>
    <row r="16" ht="21.75" customHeight="1" spans="1:10">
      <c r="A16" s="40" t="s">
        <v>415</v>
      </c>
      <c r="B16" s="18" t="s">
        <v>416</v>
      </c>
      <c r="C16" s="16" t="s">
        <v>417</v>
      </c>
      <c r="D16" s="43" t="s">
        <v>418</v>
      </c>
      <c r="E16" s="43" t="s">
        <v>419</v>
      </c>
      <c r="F16" s="14">
        <v>1761</v>
      </c>
      <c r="G16" s="14">
        <f>IFERROR(SUM(H16:I16),0)</f>
        <v>1036</v>
      </c>
      <c r="H16" s="14">
        <v>0</v>
      </c>
      <c r="I16" s="14">
        <v>1036</v>
      </c>
      <c r="J16" s="18"/>
    </row>
    <row r="17" ht="21.75" customHeight="1" spans="1:10">
      <c r="A17" s="40" t="s">
        <v>420</v>
      </c>
      <c r="B17" s="18" t="s">
        <v>421</v>
      </c>
      <c r="C17" s="16" t="s">
        <v>422</v>
      </c>
      <c r="D17" s="43" t="s">
        <v>423</v>
      </c>
      <c r="E17" s="43" t="s">
        <v>424</v>
      </c>
      <c r="F17" s="14">
        <v>37</v>
      </c>
      <c r="G17" s="14">
        <f>IFERROR(SUM(H17:I17),0)</f>
        <v>17</v>
      </c>
      <c r="H17" s="14">
        <v>0</v>
      </c>
      <c r="I17" s="14">
        <v>17</v>
      </c>
      <c r="J17" s="18"/>
    </row>
    <row r="18" ht="21.75" customHeight="1" spans="1:10">
      <c r="A18" s="40" t="s">
        <v>425</v>
      </c>
      <c r="B18" s="18" t="s">
        <v>426</v>
      </c>
      <c r="C18" s="16" t="s">
        <v>427</v>
      </c>
      <c r="D18" s="43" t="s">
        <v>428</v>
      </c>
      <c r="E18" s="43" t="s">
        <v>429</v>
      </c>
      <c r="F18" s="14">
        <v>26</v>
      </c>
      <c r="G18" s="14">
        <f>IFERROR(SUM(H18:I18),0)</f>
        <v>0</v>
      </c>
      <c r="H18" s="14">
        <v>0</v>
      </c>
      <c r="I18" s="14">
        <v>0</v>
      </c>
      <c r="J18" s="18"/>
    </row>
    <row r="19" ht="21.75" customHeight="1" spans="1:10">
      <c r="A19" s="40" t="s">
        <v>430</v>
      </c>
      <c r="B19" s="18" t="s">
        <v>431</v>
      </c>
      <c r="C19" s="16" t="s">
        <v>432</v>
      </c>
      <c r="D19" s="43" t="s">
        <v>433</v>
      </c>
      <c r="E19" s="43" t="s">
        <v>434</v>
      </c>
      <c r="F19" s="14">
        <v>0</v>
      </c>
      <c r="G19" s="14">
        <f>IFERROR(SUM(H19:I19),0)</f>
        <v>0</v>
      </c>
      <c r="H19" s="14">
        <v>0</v>
      </c>
      <c r="I19" s="14">
        <v>0</v>
      </c>
      <c r="J19" s="18"/>
    </row>
    <row r="20" ht="21.75" customHeight="1" spans="1:10">
      <c r="A20" s="40" t="s">
        <v>435</v>
      </c>
      <c r="B20" s="18" t="s">
        <v>436</v>
      </c>
      <c r="C20" s="16" t="s">
        <v>437</v>
      </c>
      <c r="D20" s="43" t="s">
        <v>438</v>
      </c>
      <c r="E20" s="43" t="s">
        <v>439</v>
      </c>
      <c r="F20" s="14">
        <v>0</v>
      </c>
      <c r="G20" s="14">
        <f>IFERROR(SUM(H20:I20),0)</f>
        <v>0</v>
      </c>
      <c r="H20" s="14">
        <v>0</v>
      </c>
      <c r="I20" s="14">
        <v>0</v>
      </c>
      <c r="J20" s="18"/>
    </row>
    <row r="21" ht="21.75" customHeight="1" spans="1:10">
      <c r="A21" s="40" t="s">
        <v>440</v>
      </c>
      <c r="B21" s="18" t="s">
        <v>441</v>
      </c>
      <c r="C21" s="16" t="s">
        <v>442</v>
      </c>
      <c r="D21" s="43" t="s">
        <v>443</v>
      </c>
      <c r="E21" s="43" t="s">
        <v>444</v>
      </c>
      <c r="F21" s="14">
        <v>0</v>
      </c>
      <c r="G21" s="14">
        <f>IFERROR(SUM(H21:I21),0)</f>
        <v>2126</v>
      </c>
      <c r="H21" s="14">
        <v>0</v>
      </c>
      <c r="I21" s="14">
        <v>2126</v>
      </c>
      <c r="J21" s="18"/>
    </row>
    <row r="22" ht="21.75" customHeight="1" spans="1:10">
      <c r="A22" s="40" t="s">
        <v>445</v>
      </c>
      <c r="B22" s="18" t="s">
        <v>446</v>
      </c>
      <c r="C22" s="16" t="s">
        <v>447</v>
      </c>
      <c r="D22" s="43" t="s">
        <v>448</v>
      </c>
      <c r="E22" s="43" t="s">
        <v>449</v>
      </c>
      <c r="F22" s="14">
        <v>162</v>
      </c>
      <c r="G22" s="14">
        <f>IFERROR(SUM(H22:I22),0)</f>
        <v>986</v>
      </c>
      <c r="H22" s="14">
        <v>0</v>
      </c>
      <c r="I22" s="14">
        <v>986</v>
      </c>
      <c r="J22" s="18"/>
    </row>
    <row r="23" ht="21.75" customHeight="1" spans="1:10">
      <c r="A23" s="40" t="s">
        <v>450</v>
      </c>
      <c r="B23" s="18" t="s">
        <v>451</v>
      </c>
      <c r="C23" s="16" t="s">
        <v>452</v>
      </c>
      <c r="D23" s="43" t="s">
        <v>453</v>
      </c>
      <c r="E23" s="43" t="s">
        <v>454</v>
      </c>
      <c r="F23" s="14">
        <v>0</v>
      </c>
      <c r="G23" s="14">
        <f>IFERROR(SUM(H23:I23),0)</f>
        <v>0</v>
      </c>
      <c r="H23" s="14">
        <v>0</v>
      </c>
      <c r="I23" s="14">
        <v>0</v>
      </c>
      <c r="J23" s="18"/>
    </row>
    <row r="24" ht="21.75" customHeight="1" spans="1:10">
      <c r="A24" s="40" t="s">
        <v>455</v>
      </c>
      <c r="B24" s="18" t="s">
        <v>456</v>
      </c>
      <c r="C24" s="16" t="s">
        <v>457</v>
      </c>
      <c r="D24" s="43" t="s">
        <v>458</v>
      </c>
      <c r="E24" s="43" t="s">
        <v>459</v>
      </c>
      <c r="F24" s="14">
        <v>131</v>
      </c>
      <c r="G24" s="14">
        <f>IFERROR(SUM(H24:I24),0)</f>
        <v>290</v>
      </c>
      <c r="H24" s="14">
        <v>0</v>
      </c>
      <c r="I24" s="14">
        <v>290</v>
      </c>
      <c r="J24" s="18"/>
    </row>
    <row r="25" ht="21.75" customHeight="1" spans="1:10">
      <c r="A25" s="40" t="s">
        <v>460</v>
      </c>
      <c r="B25" s="18" t="s">
        <v>461</v>
      </c>
      <c r="C25" s="16" t="s">
        <v>462</v>
      </c>
      <c r="D25" s="43" t="s">
        <v>463</v>
      </c>
      <c r="E25" s="43" t="s">
        <v>464</v>
      </c>
      <c r="F25" s="14">
        <v>0</v>
      </c>
      <c r="G25" s="14">
        <f>IFERROR(SUM(H25:I25),0)</f>
        <v>0</v>
      </c>
      <c r="H25" s="14">
        <v>0</v>
      </c>
      <c r="I25" s="14">
        <v>0</v>
      </c>
      <c r="J25" s="18"/>
    </row>
    <row r="26" ht="21.75" customHeight="1" spans="1:10">
      <c r="A26" s="40" t="s">
        <v>465</v>
      </c>
      <c r="B26" s="18" t="s">
        <v>466</v>
      </c>
      <c r="C26" s="16" t="s">
        <v>356</v>
      </c>
      <c r="D26" s="43" t="s">
        <v>467</v>
      </c>
      <c r="E26" s="43" t="s">
        <v>202</v>
      </c>
      <c r="F26" s="14">
        <f>IFERROR(SUM(F27:F34),0)</f>
        <v>1307</v>
      </c>
      <c r="G26" s="14">
        <f>IFERROR(SUM(H26:I26),0)</f>
        <v>1607</v>
      </c>
      <c r="H26" s="14">
        <f>IFERROR(SUM(H27:H34),0)</f>
        <v>0</v>
      </c>
      <c r="I26" s="14">
        <f>IFERROR(SUM(I27:I34),0)</f>
        <v>1607</v>
      </c>
      <c r="J26" s="18"/>
    </row>
    <row r="27" ht="21.75" customHeight="1" spans="1:10">
      <c r="A27" s="40" t="s">
        <v>468</v>
      </c>
      <c r="B27" s="18" t="s">
        <v>469</v>
      </c>
      <c r="C27" s="16" t="s">
        <v>360</v>
      </c>
      <c r="D27" s="43" t="s">
        <v>470</v>
      </c>
      <c r="E27" s="43" t="s">
        <v>471</v>
      </c>
      <c r="F27" s="14">
        <v>1278</v>
      </c>
      <c r="G27" s="14">
        <f>IFERROR(SUM(H27:I27),0)</f>
        <v>1432</v>
      </c>
      <c r="H27" s="14">
        <v>0</v>
      </c>
      <c r="I27" s="14">
        <v>1432</v>
      </c>
      <c r="J27" s="18"/>
    </row>
    <row r="28" ht="21.75" customHeight="1" spans="1:10">
      <c r="A28" s="40" t="s">
        <v>472</v>
      </c>
      <c r="B28" s="18" t="s">
        <v>473</v>
      </c>
      <c r="C28" s="16" t="s">
        <v>474</v>
      </c>
      <c r="D28" s="43" t="s">
        <v>475</v>
      </c>
      <c r="E28" s="43" t="s">
        <v>476</v>
      </c>
      <c r="F28" s="14">
        <v>29</v>
      </c>
      <c r="G28" s="14">
        <f>IFERROR(SUM(H28:I28),0)</f>
        <v>175</v>
      </c>
      <c r="H28" s="14">
        <v>0</v>
      </c>
      <c r="I28" s="14">
        <v>175</v>
      </c>
      <c r="J28" s="18"/>
    </row>
    <row r="29" ht="21.75" customHeight="1" spans="1:10">
      <c r="A29" s="40" t="s">
        <v>477</v>
      </c>
      <c r="B29" s="18" t="s">
        <v>478</v>
      </c>
      <c r="C29" s="16" t="s">
        <v>479</v>
      </c>
      <c r="D29" s="43" t="s">
        <v>480</v>
      </c>
      <c r="E29" s="43" t="s">
        <v>481</v>
      </c>
      <c r="F29" s="14">
        <v>0</v>
      </c>
      <c r="G29" s="14">
        <f>IFERROR(SUM(H29:I29),0)</f>
        <v>0</v>
      </c>
      <c r="H29" s="14">
        <v>0</v>
      </c>
      <c r="I29" s="14">
        <v>0</v>
      </c>
      <c r="J29" s="18"/>
    </row>
    <row r="30" ht="21.75" customHeight="1" spans="1:10">
      <c r="A30" s="40" t="s">
        <v>482</v>
      </c>
      <c r="B30" s="18" t="s">
        <v>483</v>
      </c>
      <c r="C30" s="16" t="s">
        <v>484</v>
      </c>
      <c r="D30" s="43" t="s">
        <v>485</v>
      </c>
      <c r="E30" s="43" t="s">
        <v>486</v>
      </c>
      <c r="F30" s="14">
        <v>0</v>
      </c>
      <c r="G30" s="14">
        <f>IFERROR(SUM(H30:I30),0)</f>
        <v>0</v>
      </c>
      <c r="H30" s="14">
        <v>0</v>
      </c>
      <c r="I30" s="14">
        <v>0</v>
      </c>
      <c r="J30" s="18"/>
    </row>
    <row r="31" ht="21.75" customHeight="1" spans="1:10">
      <c r="A31" s="40" t="s">
        <v>487</v>
      </c>
      <c r="B31" s="18" t="s">
        <v>488</v>
      </c>
      <c r="C31" s="16" t="s">
        <v>489</v>
      </c>
      <c r="D31" s="43" t="s">
        <v>490</v>
      </c>
      <c r="E31" s="43" t="s">
        <v>491</v>
      </c>
      <c r="F31" s="14">
        <v>0</v>
      </c>
      <c r="G31" s="14">
        <f>IFERROR(SUM(H31:I31),0)</f>
        <v>0</v>
      </c>
      <c r="H31" s="14">
        <v>0</v>
      </c>
      <c r="I31" s="14">
        <v>0</v>
      </c>
      <c r="J31" s="18"/>
    </row>
    <row r="32" ht="21.75" customHeight="1" spans="1:10">
      <c r="A32" s="40" t="s">
        <v>492</v>
      </c>
      <c r="B32" s="18" t="s">
        <v>493</v>
      </c>
      <c r="C32" s="16" t="s">
        <v>494</v>
      </c>
      <c r="D32" s="43" t="s">
        <v>495</v>
      </c>
      <c r="E32" s="43" t="s">
        <v>496</v>
      </c>
      <c r="F32" s="14">
        <v>0</v>
      </c>
      <c r="G32" s="14">
        <f>IFERROR(SUM(H32:I32),0)</f>
        <v>0</v>
      </c>
      <c r="H32" s="14">
        <v>0</v>
      </c>
      <c r="I32" s="14">
        <v>0</v>
      </c>
      <c r="J32" s="18"/>
    </row>
    <row r="33" ht="21.75" customHeight="1" spans="1:10">
      <c r="A33" s="40" t="s">
        <v>497</v>
      </c>
      <c r="B33" s="18" t="s">
        <v>498</v>
      </c>
      <c r="C33" s="16" t="s">
        <v>499</v>
      </c>
      <c r="D33" s="43" t="s">
        <v>500</v>
      </c>
      <c r="E33" s="43" t="s">
        <v>501</v>
      </c>
      <c r="F33" s="14">
        <v>0</v>
      </c>
      <c r="G33" s="14">
        <f>IFERROR(SUM(H33:I33),0)</f>
        <v>0</v>
      </c>
      <c r="H33" s="14">
        <v>0</v>
      </c>
      <c r="I33" s="14">
        <v>0</v>
      </c>
      <c r="J33" s="18"/>
    </row>
    <row r="34" ht="21.75" customHeight="1" spans="1:10">
      <c r="A34" s="40" t="s">
        <v>502</v>
      </c>
      <c r="B34" s="18" t="s">
        <v>503</v>
      </c>
      <c r="C34" s="16" t="s">
        <v>504</v>
      </c>
      <c r="D34" s="43" t="s">
        <v>505</v>
      </c>
      <c r="E34" s="43" t="s">
        <v>506</v>
      </c>
      <c r="F34" s="14">
        <v>0</v>
      </c>
      <c r="G34" s="14">
        <f>IFERROR(SUM(H34:I34),0)</f>
        <v>0</v>
      </c>
      <c r="H34" s="14">
        <v>0</v>
      </c>
      <c r="I34" s="14">
        <v>0</v>
      </c>
      <c r="J34" s="18"/>
    </row>
  </sheetData>
  <mergeCells count="8">
    <mergeCell ref="B1:J1"/>
    <mergeCell ref="G3:I3"/>
    <mergeCell ref="B3:B5"/>
    <mergeCell ref="C3:C5"/>
    <mergeCell ref="D3:D4"/>
    <mergeCell ref="E3:E5"/>
    <mergeCell ref="F3:F4"/>
    <mergeCell ref="J3:J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32"/>
  <sheetViews>
    <sheetView workbookViewId="0">
      <pane xSplit="6" ySplit="5" topLeftCell="G6" activePane="bottomRight" state="frozen"/>
      <selection/>
      <selection pane="topRight"/>
      <selection pane="bottomLeft"/>
      <selection pane="bottomRight" activeCell="B1" sqref="B1:L1"/>
    </sheetView>
  </sheetViews>
  <sheetFormatPr defaultColWidth="8.85" defaultRowHeight="15" customHeight="1"/>
  <cols>
    <col min="1" max="1" width="8.85" style="4" hidden="1" customWidth="1"/>
    <col min="2" max="2" width="5.575" style="4" customWidth="1"/>
    <col min="3" max="4" width="8.85" style="4" hidden="1" customWidth="1"/>
    <col min="5" max="5" width="35" style="61" customWidth="1"/>
    <col min="6" max="6" width="22.2833333333333" style="4" customWidth="1"/>
    <col min="7" max="87" width="22.1416666666667" style="4" customWidth="1"/>
    <col min="88" max="16384" width="8.85" style="4"/>
  </cols>
  <sheetData>
    <row r="1" ht="46.5" customHeight="1" spans="2:87">
      <c r="B1" s="6" t="s">
        <v>507</v>
      </c>
      <c r="C1" s="6"/>
      <c r="D1" s="6"/>
      <c r="E1" s="6"/>
      <c r="F1" s="6"/>
      <c r="G1" s="6"/>
      <c r="H1" s="6"/>
      <c r="I1" s="6"/>
      <c r="J1" s="6"/>
      <c r="K1" s="6"/>
      <c r="L1" s="6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I1" s="83"/>
    </row>
    <row r="2" s="56" customFormat="1" ht="24.75" customHeight="1" spans="1:87">
      <c r="A2" s="62"/>
      <c r="B2" s="63" t="s">
        <v>1</v>
      </c>
      <c r="C2" s="63" t="s">
        <v>508</v>
      </c>
      <c r="D2" s="63" t="s">
        <v>509</v>
      </c>
      <c r="E2" s="63" t="s">
        <v>510</v>
      </c>
      <c r="F2" s="64" t="s">
        <v>373</v>
      </c>
      <c r="G2" s="65" t="s">
        <v>511</v>
      </c>
      <c r="H2" s="65"/>
      <c r="I2" s="65"/>
      <c r="J2" s="65"/>
      <c r="K2" s="65"/>
      <c r="L2" s="84" t="s">
        <v>512</v>
      </c>
      <c r="M2" s="84"/>
      <c r="N2" s="84"/>
      <c r="O2" s="84"/>
      <c r="P2" s="84"/>
      <c r="Q2" s="84"/>
      <c r="R2" s="84"/>
      <c r="S2" s="84"/>
      <c r="T2" s="84"/>
      <c r="U2" s="84"/>
      <c r="V2" s="84"/>
      <c r="W2" s="86" t="s">
        <v>513</v>
      </c>
      <c r="X2" s="86"/>
      <c r="Y2" s="86"/>
      <c r="Z2" s="86"/>
      <c r="AA2" s="86"/>
      <c r="AB2" s="86"/>
      <c r="AC2" s="86"/>
      <c r="AD2" s="86"/>
      <c r="AE2" s="84" t="s">
        <v>514</v>
      </c>
      <c r="AF2" s="84"/>
      <c r="AG2" s="84"/>
      <c r="AH2" s="84"/>
      <c r="AI2" s="84"/>
      <c r="AJ2" s="84"/>
      <c r="AK2" s="84"/>
      <c r="AL2" s="64" t="s">
        <v>515</v>
      </c>
      <c r="AM2" s="64"/>
      <c r="AN2" s="64"/>
      <c r="AO2" s="64"/>
      <c r="AP2" s="65" t="s">
        <v>516</v>
      </c>
      <c r="AQ2" s="65"/>
      <c r="AR2" s="65"/>
      <c r="AS2" s="64" t="s">
        <v>517</v>
      </c>
      <c r="AT2" s="64"/>
      <c r="AU2" s="64"/>
      <c r="AV2" s="64"/>
      <c r="AW2" s="84" t="s">
        <v>518</v>
      </c>
      <c r="AX2" s="84"/>
      <c r="AY2" s="84"/>
      <c r="AZ2" s="84" t="s">
        <v>519</v>
      </c>
      <c r="BA2" s="84"/>
      <c r="BB2" s="88" t="s">
        <v>519</v>
      </c>
      <c r="BC2" s="88"/>
      <c r="BD2" s="88"/>
      <c r="BE2" s="88"/>
      <c r="BF2" s="88" t="s">
        <v>520</v>
      </c>
      <c r="BG2" s="88"/>
      <c r="BH2" s="65" t="s">
        <v>520</v>
      </c>
      <c r="BI2" s="65" t="s">
        <v>521</v>
      </c>
      <c r="BJ2" s="65"/>
      <c r="BK2" s="65"/>
      <c r="BL2" s="84" t="s">
        <v>521</v>
      </c>
      <c r="BM2" s="84"/>
      <c r="BN2" s="84" t="s">
        <v>359</v>
      </c>
      <c r="BO2" s="84"/>
      <c r="BP2" s="84"/>
      <c r="BQ2" s="90" t="s">
        <v>522</v>
      </c>
      <c r="BR2" s="90"/>
      <c r="BS2" s="90"/>
      <c r="BT2" s="84" t="s">
        <v>249</v>
      </c>
      <c r="BU2" s="84"/>
      <c r="BV2" s="84" t="s">
        <v>523</v>
      </c>
      <c r="BW2" s="84"/>
      <c r="BX2" s="84"/>
      <c r="BY2" s="84" t="s">
        <v>524</v>
      </c>
      <c r="BZ2" s="84"/>
      <c r="CA2" s="64" t="s">
        <v>523</v>
      </c>
      <c r="CB2" s="64"/>
      <c r="CC2" s="64"/>
      <c r="CD2" s="84" t="s">
        <v>524</v>
      </c>
      <c r="CE2" s="84"/>
      <c r="CF2" s="84"/>
      <c r="CG2" s="84"/>
      <c r="CH2" s="84"/>
      <c r="CI2" s="84"/>
    </row>
    <row r="3" s="57" customFormat="1" ht="44.25" customHeight="1" spans="1:87">
      <c r="A3" s="66"/>
      <c r="B3" s="67"/>
      <c r="C3" s="68"/>
      <c r="D3" s="68"/>
      <c r="E3" s="67"/>
      <c r="F3" s="69"/>
      <c r="G3" s="70" t="s">
        <v>525</v>
      </c>
      <c r="H3" s="70" t="s">
        <v>526</v>
      </c>
      <c r="I3" s="70" t="s">
        <v>527</v>
      </c>
      <c r="J3" s="70" t="s">
        <v>528</v>
      </c>
      <c r="K3" s="70" t="s">
        <v>529</v>
      </c>
      <c r="L3" s="85" t="s">
        <v>530</v>
      </c>
      <c r="M3" s="85" t="s">
        <v>531</v>
      </c>
      <c r="N3" s="85" t="s">
        <v>532</v>
      </c>
      <c r="O3" s="85" t="s">
        <v>533</v>
      </c>
      <c r="P3" s="85" t="s">
        <v>534</v>
      </c>
      <c r="Q3" s="85" t="s">
        <v>535</v>
      </c>
      <c r="R3" s="85" t="s">
        <v>536</v>
      </c>
      <c r="S3" s="85" t="s">
        <v>537</v>
      </c>
      <c r="T3" s="85" t="s">
        <v>538</v>
      </c>
      <c r="U3" s="85" t="s">
        <v>539</v>
      </c>
      <c r="V3" s="85" t="s">
        <v>540</v>
      </c>
      <c r="W3" s="87" t="s">
        <v>541</v>
      </c>
      <c r="X3" s="87" t="s">
        <v>542</v>
      </c>
      <c r="Y3" s="87" t="s">
        <v>543</v>
      </c>
      <c r="Z3" s="87" t="s">
        <v>544</v>
      </c>
      <c r="AA3" s="87" t="s">
        <v>545</v>
      </c>
      <c r="AB3" s="87" t="s">
        <v>546</v>
      </c>
      <c r="AC3" s="87" t="s">
        <v>547</v>
      </c>
      <c r="AD3" s="87" t="s">
        <v>548</v>
      </c>
      <c r="AE3" s="85" t="s">
        <v>549</v>
      </c>
      <c r="AF3" s="85" t="s">
        <v>542</v>
      </c>
      <c r="AG3" s="85" t="s">
        <v>543</v>
      </c>
      <c r="AH3" s="85" t="s">
        <v>544</v>
      </c>
      <c r="AI3" s="85" t="s">
        <v>546</v>
      </c>
      <c r="AJ3" s="85" t="s">
        <v>547</v>
      </c>
      <c r="AK3" s="85" t="s">
        <v>548</v>
      </c>
      <c r="AL3" s="69" t="s">
        <v>550</v>
      </c>
      <c r="AM3" s="69" t="s">
        <v>551</v>
      </c>
      <c r="AN3" s="69" t="s">
        <v>552</v>
      </c>
      <c r="AO3" s="69" t="s">
        <v>553</v>
      </c>
      <c r="AP3" s="70" t="s">
        <v>554</v>
      </c>
      <c r="AQ3" s="70" t="s">
        <v>555</v>
      </c>
      <c r="AR3" s="70" t="s">
        <v>556</v>
      </c>
      <c r="AS3" s="69" t="s">
        <v>557</v>
      </c>
      <c r="AT3" s="69" t="s">
        <v>558</v>
      </c>
      <c r="AU3" s="69" t="s">
        <v>559</v>
      </c>
      <c r="AV3" s="69" t="s">
        <v>560</v>
      </c>
      <c r="AW3" s="85" t="s">
        <v>561</v>
      </c>
      <c r="AX3" s="85" t="s">
        <v>562</v>
      </c>
      <c r="AY3" s="85" t="s">
        <v>563</v>
      </c>
      <c r="AZ3" s="85" t="s">
        <v>564</v>
      </c>
      <c r="BA3" s="85" t="s">
        <v>565</v>
      </c>
      <c r="BB3" s="89" t="s">
        <v>566</v>
      </c>
      <c r="BC3" s="89" t="s">
        <v>567</v>
      </c>
      <c r="BD3" s="89" t="s">
        <v>568</v>
      </c>
      <c r="BE3" s="89" t="s">
        <v>569</v>
      </c>
      <c r="BF3" s="89" t="s">
        <v>570</v>
      </c>
      <c r="BG3" s="89" t="s">
        <v>571</v>
      </c>
      <c r="BH3" s="70" t="s">
        <v>572</v>
      </c>
      <c r="BI3" s="70" t="s">
        <v>573</v>
      </c>
      <c r="BJ3" s="70" t="s">
        <v>574</v>
      </c>
      <c r="BK3" s="70" t="s">
        <v>575</v>
      </c>
      <c r="BL3" s="85" t="s">
        <v>576</v>
      </c>
      <c r="BM3" s="85" t="s">
        <v>577</v>
      </c>
      <c r="BN3" s="85" t="s">
        <v>578</v>
      </c>
      <c r="BO3" s="85" t="s">
        <v>579</v>
      </c>
      <c r="BP3" s="85" t="s">
        <v>580</v>
      </c>
      <c r="BQ3" s="91" t="s">
        <v>581</v>
      </c>
      <c r="BR3" s="91" t="s">
        <v>582</v>
      </c>
      <c r="BS3" s="91" t="s">
        <v>583</v>
      </c>
      <c r="BT3" s="85" t="s">
        <v>584</v>
      </c>
      <c r="BU3" s="85" t="s">
        <v>585</v>
      </c>
      <c r="BV3" s="85" t="s">
        <v>586</v>
      </c>
      <c r="BW3" s="85" t="s">
        <v>587</v>
      </c>
      <c r="BX3" s="85" t="s">
        <v>588</v>
      </c>
      <c r="BY3" s="85" t="s">
        <v>589</v>
      </c>
      <c r="BZ3" s="85" t="s">
        <v>590</v>
      </c>
      <c r="CA3" s="69" t="s">
        <v>523</v>
      </c>
      <c r="CB3" s="69" t="s">
        <v>591</v>
      </c>
      <c r="CC3" s="69" t="s">
        <v>592</v>
      </c>
      <c r="CD3" s="85" t="s">
        <v>593</v>
      </c>
      <c r="CE3" s="85" t="s">
        <v>594</v>
      </c>
      <c r="CF3" s="85" t="s">
        <v>595</v>
      </c>
      <c r="CG3" s="85" t="s">
        <v>596</v>
      </c>
      <c r="CH3" s="85" t="s">
        <v>597</v>
      </c>
      <c r="CI3" s="85" t="s">
        <v>524</v>
      </c>
    </row>
    <row r="4" s="58" customFormat="1" ht="17.2" customHeight="1" spans="1:87">
      <c r="A4" s="71"/>
      <c r="B4" s="11"/>
      <c r="C4" s="13"/>
      <c r="D4" s="13"/>
      <c r="E4" s="11"/>
      <c r="F4" s="72" t="s">
        <v>26</v>
      </c>
      <c r="G4" s="72" t="s">
        <v>27</v>
      </c>
      <c r="H4" s="11" t="s">
        <v>28</v>
      </c>
      <c r="I4" s="11" t="s">
        <v>136</v>
      </c>
      <c r="J4" s="11" t="s">
        <v>598</v>
      </c>
      <c r="K4" s="11" t="s">
        <v>599</v>
      </c>
      <c r="L4" s="11" t="s">
        <v>600</v>
      </c>
      <c r="M4" s="11" t="s">
        <v>601</v>
      </c>
      <c r="N4" s="11" t="s">
        <v>602</v>
      </c>
      <c r="O4" s="11" t="s">
        <v>603</v>
      </c>
      <c r="P4" s="11" t="s">
        <v>604</v>
      </c>
      <c r="Q4" s="11" t="s">
        <v>605</v>
      </c>
      <c r="R4" s="11" t="s">
        <v>606</v>
      </c>
      <c r="S4" s="11" t="s">
        <v>607</v>
      </c>
      <c r="T4" s="11" t="s">
        <v>608</v>
      </c>
      <c r="U4" s="11" t="s">
        <v>609</v>
      </c>
      <c r="V4" s="11" t="s">
        <v>610</v>
      </c>
      <c r="W4" s="11" t="s">
        <v>611</v>
      </c>
      <c r="X4" s="11" t="s">
        <v>612</v>
      </c>
      <c r="Y4" s="11" t="s">
        <v>613</v>
      </c>
      <c r="Z4" s="11" t="s">
        <v>614</v>
      </c>
      <c r="AA4" s="11" t="s">
        <v>615</v>
      </c>
      <c r="AB4" s="11" t="s">
        <v>616</v>
      </c>
      <c r="AC4" s="11" t="s">
        <v>617</v>
      </c>
      <c r="AD4" s="11" t="s">
        <v>618</v>
      </c>
      <c r="AE4" s="11" t="s">
        <v>619</v>
      </c>
      <c r="AF4" s="11" t="s">
        <v>620</v>
      </c>
      <c r="AG4" s="11" t="s">
        <v>621</v>
      </c>
      <c r="AH4" s="11" t="s">
        <v>622</v>
      </c>
      <c r="AI4" s="11" t="s">
        <v>623</v>
      </c>
      <c r="AJ4" s="11" t="s">
        <v>624</v>
      </c>
      <c r="AK4" s="11" t="s">
        <v>625</v>
      </c>
      <c r="AL4" s="11" t="s">
        <v>626</v>
      </c>
      <c r="AM4" s="11" t="s">
        <v>627</v>
      </c>
      <c r="AN4" s="11" t="s">
        <v>628</v>
      </c>
      <c r="AO4" s="11" t="s">
        <v>629</v>
      </c>
      <c r="AP4" s="11" t="s">
        <v>630</v>
      </c>
      <c r="AQ4" s="11" t="s">
        <v>631</v>
      </c>
      <c r="AR4" s="11" t="s">
        <v>632</v>
      </c>
      <c r="AS4" s="11" t="s">
        <v>633</v>
      </c>
      <c r="AT4" s="11" t="s">
        <v>634</v>
      </c>
      <c r="AU4" s="11" t="s">
        <v>635</v>
      </c>
      <c r="AV4" s="11" t="s">
        <v>636</v>
      </c>
      <c r="AW4" s="11" t="s">
        <v>637</v>
      </c>
      <c r="AX4" s="11" t="s">
        <v>638</v>
      </c>
      <c r="AY4" s="11" t="s">
        <v>639</v>
      </c>
      <c r="AZ4" s="11" t="s">
        <v>640</v>
      </c>
      <c r="BA4" s="11" t="s">
        <v>641</v>
      </c>
      <c r="BB4" s="11" t="s">
        <v>642</v>
      </c>
      <c r="BC4" s="11" t="s">
        <v>643</v>
      </c>
      <c r="BD4" s="11" t="s">
        <v>644</v>
      </c>
      <c r="BE4" s="11" t="s">
        <v>645</v>
      </c>
      <c r="BF4" s="11" t="s">
        <v>646</v>
      </c>
      <c r="BG4" s="11" t="s">
        <v>647</v>
      </c>
      <c r="BH4" s="11" t="s">
        <v>648</v>
      </c>
      <c r="BI4" s="11" t="s">
        <v>649</v>
      </c>
      <c r="BJ4" s="11" t="s">
        <v>650</v>
      </c>
      <c r="BK4" s="11" t="s">
        <v>651</v>
      </c>
      <c r="BL4" s="11" t="s">
        <v>652</v>
      </c>
      <c r="BM4" s="11" t="s">
        <v>653</v>
      </c>
      <c r="BN4" s="11" t="s">
        <v>654</v>
      </c>
      <c r="BO4" s="11" t="s">
        <v>655</v>
      </c>
      <c r="BP4" s="11" t="s">
        <v>656</v>
      </c>
      <c r="BQ4" s="11" t="s">
        <v>657</v>
      </c>
      <c r="BR4" s="11" t="s">
        <v>658</v>
      </c>
      <c r="BS4" s="11" t="s">
        <v>659</v>
      </c>
      <c r="BT4" s="11" t="s">
        <v>660</v>
      </c>
      <c r="BU4" s="11" t="s">
        <v>661</v>
      </c>
      <c r="BV4" s="11" t="s">
        <v>662</v>
      </c>
      <c r="BW4" s="11" t="s">
        <v>663</v>
      </c>
      <c r="BX4" s="11" t="s">
        <v>664</v>
      </c>
      <c r="BY4" s="11" t="s">
        <v>665</v>
      </c>
      <c r="BZ4" s="11" t="s">
        <v>666</v>
      </c>
      <c r="CA4" s="11" t="s">
        <v>667</v>
      </c>
      <c r="CB4" s="11" t="s">
        <v>668</v>
      </c>
      <c r="CC4" s="11" t="s">
        <v>669</v>
      </c>
      <c r="CD4" s="11" t="s">
        <v>670</v>
      </c>
      <c r="CE4" s="11" t="s">
        <v>671</v>
      </c>
      <c r="CF4" s="11" t="s">
        <v>672</v>
      </c>
      <c r="CG4" s="11" t="s">
        <v>673</v>
      </c>
      <c r="CH4" s="11" t="s">
        <v>674</v>
      </c>
      <c r="CI4" s="11" t="s">
        <v>675</v>
      </c>
    </row>
    <row r="5" s="59" customFormat="1" ht="17.2" customHeight="1" spans="1:87">
      <c r="A5" s="73"/>
      <c r="B5" s="74"/>
      <c r="C5" s="74"/>
      <c r="D5" s="74"/>
      <c r="E5" s="75" t="s">
        <v>676</v>
      </c>
      <c r="F5" s="76">
        <f>G5+L5+W5+AE5+AL5+AP5+AS5+AW5+BB5+BH5+BL5+BQ5+BT5+CA5+CD5</f>
        <v>11702</v>
      </c>
      <c r="G5" s="76">
        <f>SUM(G6:G31)</f>
        <v>4409</v>
      </c>
      <c r="H5" s="77">
        <f>SUM(H6:H31)</f>
        <v>3464</v>
      </c>
      <c r="I5" s="77">
        <f>SUM(I6:I31)</f>
        <v>509</v>
      </c>
      <c r="J5" s="77">
        <f>SUM(J6:J31)</f>
        <v>436</v>
      </c>
      <c r="K5" s="77">
        <f>SUM(K6:K31)</f>
        <v>0</v>
      </c>
      <c r="L5" s="77">
        <f>SUM(L6:L31)</f>
        <v>1635</v>
      </c>
      <c r="M5" s="77">
        <f>SUM(M6:M31)</f>
        <v>571</v>
      </c>
      <c r="N5" s="77">
        <f>SUM(N6:N31)</f>
        <v>0</v>
      </c>
      <c r="O5" s="77">
        <f>SUM(O6:O31)</f>
        <v>0</v>
      </c>
      <c r="P5" s="77">
        <f>SUM(P6:P31)</f>
        <v>0</v>
      </c>
      <c r="Q5" s="77">
        <f>SUM(Q6:Q31)</f>
        <v>1047</v>
      </c>
      <c r="R5" s="77">
        <f>SUM(R6:R31)</f>
        <v>0</v>
      </c>
      <c r="S5" s="77">
        <f>SUM(S6:S31)</f>
        <v>0</v>
      </c>
      <c r="T5" s="77">
        <f>SUM(T6:T31)</f>
        <v>10</v>
      </c>
      <c r="U5" s="77">
        <f>SUM(U6:U31)</f>
        <v>7</v>
      </c>
      <c r="V5" s="77">
        <f>SUM(V6:V31)</f>
        <v>0</v>
      </c>
      <c r="W5" s="77">
        <f>SUM(W6:W31)</f>
        <v>4034</v>
      </c>
      <c r="X5" s="77">
        <f>SUM(X6:X31)</f>
        <v>3000</v>
      </c>
      <c r="Y5" s="77">
        <f>SUM(Y6:Y31)</f>
        <v>1016</v>
      </c>
      <c r="Z5" s="77">
        <f>SUM(Z6:Z31)</f>
        <v>0</v>
      </c>
      <c r="AA5" s="77">
        <f>SUM(AA6:AA31)</f>
        <v>0</v>
      </c>
      <c r="AB5" s="77">
        <f>SUM(AB6:AB31)</f>
        <v>0</v>
      </c>
      <c r="AC5" s="77">
        <f>SUM(AC6:AC31)</f>
        <v>18</v>
      </c>
      <c r="AD5" s="77">
        <f>SUM(AD6:AD31)</f>
        <v>0</v>
      </c>
      <c r="AE5" s="77">
        <f>SUM(AE6:AE31)</f>
        <v>0</v>
      </c>
      <c r="AF5" s="77">
        <f>SUM(AF6:AF31)</f>
        <v>0</v>
      </c>
      <c r="AG5" s="77">
        <f>SUM(AG6:AG31)</f>
        <v>0</v>
      </c>
      <c r="AH5" s="77">
        <f>SUM(AH6:AH31)</f>
        <v>0</v>
      </c>
      <c r="AI5" s="77">
        <f>SUM(AI6:AI31)</f>
        <v>0</v>
      </c>
      <c r="AJ5" s="77">
        <f>SUM(AJ6:AJ31)</f>
        <v>0</v>
      </c>
      <c r="AK5" s="77">
        <f>SUM(AK6:AK31)</f>
        <v>0</v>
      </c>
      <c r="AL5" s="77">
        <f>SUM(AL6:AL31)</f>
        <v>0</v>
      </c>
      <c r="AM5" s="77">
        <f>SUM(AM6:AM31)</f>
        <v>0</v>
      </c>
      <c r="AN5" s="77">
        <f>SUM(AN6:AN31)</f>
        <v>0</v>
      </c>
      <c r="AO5" s="77">
        <f>SUM(AO6:AO31)</f>
        <v>0</v>
      </c>
      <c r="AP5" s="77">
        <f>SUM(AP6:AP31)</f>
        <v>0</v>
      </c>
      <c r="AQ5" s="77">
        <f>SUM(AQ6:AQ31)</f>
        <v>0</v>
      </c>
      <c r="AR5" s="77">
        <f>SUM(AR6:AR31)</f>
        <v>0</v>
      </c>
      <c r="AS5" s="77">
        <f>SUM(AS6:AS31)</f>
        <v>462</v>
      </c>
      <c r="AT5" s="77">
        <f>SUM(AT6:AT31)</f>
        <v>462</v>
      </c>
      <c r="AU5" s="77">
        <f>SUM(AU6:AU31)</f>
        <v>0</v>
      </c>
      <c r="AV5" s="77">
        <f>SUM(AV6:AV31)</f>
        <v>0</v>
      </c>
      <c r="AW5" s="77">
        <f>SUM(AW6:AW31)</f>
        <v>0</v>
      </c>
      <c r="AX5" s="77">
        <f>SUM(AX6:AX31)</f>
        <v>0</v>
      </c>
      <c r="AY5" s="77">
        <f>SUM(AY6:AY31)</f>
        <v>0</v>
      </c>
      <c r="AZ5" s="77">
        <f>SUM(AZ6:AZ31)</f>
        <v>0</v>
      </c>
      <c r="BA5" s="77">
        <f>SUM(BA6:BA31)</f>
        <v>0</v>
      </c>
      <c r="BB5" s="77">
        <f>SUM(BB6:BB31)</f>
        <v>1162</v>
      </c>
      <c r="BC5" s="77">
        <f>SUM(BC6:BC31)</f>
        <v>1140</v>
      </c>
      <c r="BD5" s="77">
        <f>SUM(BD6:BD31)</f>
        <v>22</v>
      </c>
      <c r="BE5" s="77">
        <f>SUM(BE6:BE31)</f>
        <v>0</v>
      </c>
      <c r="BF5" s="77">
        <f>SUM(BF6:BF31)</f>
        <v>0</v>
      </c>
      <c r="BG5" s="77">
        <f>SUM(BG6:BG31)</f>
        <v>0</v>
      </c>
      <c r="BH5" s="77">
        <f>SUM(BH6:BH31)</f>
        <v>0</v>
      </c>
      <c r="BI5" s="77">
        <f>SUM(BI6:BI31)</f>
        <v>0</v>
      </c>
      <c r="BJ5" s="77">
        <f>SUM(BJ6:BJ31)</f>
        <v>0</v>
      </c>
      <c r="BK5" s="77">
        <f>SUM(BK6:BK31)</f>
        <v>0</v>
      </c>
      <c r="BL5" s="77">
        <f>SUM(BL6:BL31)</f>
        <v>0</v>
      </c>
      <c r="BM5" s="77">
        <f>SUM(BM6:BM31)</f>
        <v>0</v>
      </c>
      <c r="BN5" s="77">
        <f>SUM(BN6:BN31)</f>
        <v>0</v>
      </c>
      <c r="BO5" s="77">
        <f>SUM(BO6:BO31)</f>
        <v>0</v>
      </c>
      <c r="BP5" s="77">
        <f>SUM(BP6:BP31)</f>
        <v>0</v>
      </c>
      <c r="BQ5" s="77">
        <f>SUM(BQ6:BQ31)</f>
        <v>0</v>
      </c>
      <c r="BR5" s="77">
        <f>SUM(BR6:BR31)</f>
        <v>0</v>
      </c>
      <c r="BS5" s="77">
        <f>SUM(BS6:BS31)</f>
        <v>0</v>
      </c>
      <c r="BT5" s="77">
        <f>SUM(BT6:BT31)</f>
        <v>0</v>
      </c>
      <c r="BU5" s="77">
        <f>SUM(BU6:BU31)</f>
        <v>0</v>
      </c>
      <c r="BV5" s="77">
        <f>SUM(BV6:BV31)</f>
        <v>0</v>
      </c>
      <c r="BW5" s="77">
        <f>SUM(BW6:BW31)</f>
        <v>0</v>
      </c>
      <c r="BX5" s="77">
        <f>SUM(BX6:BX31)</f>
        <v>0</v>
      </c>
      <c r="BY5" s="77">
        <f>SUM(BY6:BY31)</f>
        <v>0</v>
      </c>
      <c r="BZ5" s="77">
        <f>SUM(BZ6:BZ31)</f>
        <v>0</v>
      </c>
      <c r="CA5" s="77">
        <f>SUM(CA6:CA31)</f>
        <v>0</v>
      </c>
      <c r="CB5" s="77">
        <f>SUM(CB6:CB31)</f>
        <v>0</v>
      </c>
      <c r="CC5" s="77">
        <f>SUM(CC6:CC31)</f>
        <v>0</v>
      </c>
      <c r="CD5" s="77">
        <f>SUM(CD6:CD31)</f>
        <v>0</v>
      </c>
      <c r="CE5" s="77">
        <f>SUM(CE6:CE31)</f>
        <v>0</v>
      </c>
      <c r="CF5" s="77">
        <f>SUM(CF6:CF31)</f>
        <v>0</v>
      </c>
      <c r="CG5" s="77">
        <f>SUM(CG6:CG31)</f>
        <v>0</v>
      </c>
      <c r="CH5" s="77">
        <f>SUM(CH6:CH31)</f>
        <v>0</v>
      </c>
      <c r="CI5" s="77">
        <f>SUM(CI6:CI31)</f>
        <v>0</v>
      </c>
    </row>
    <row r="6" s="60" customFormat="1" ht="17.2" customHeight="1" spans="1:87">
      <c r="A6" s="78" t="s">
        <v>677</v>
      </c>
      <c r="B6" s="74">
        <f>ROW()-5</f>
        <v>1</v>
      </c>
      <c r="C6" s="79" t="s">
        <v>137</v>
      </c>
      <c r="D6" s="77" t="s">
        <v>678</v>
      </c>
      <c r="E6" s="78" t="s">
        <v>140</v>
      </c>
      <c r="F6" s="80">
        <f>G6+L6+W6+AE6+AL6+AP6+AS6+AW6+BB6+BH6+BL6+BQ6+BT6+CA6+CD6</f>
        <v>3701</v>
      </c>
      <c r="G6" s="81">
        <f>SUM(H6:K6)</f>
        <v>3464</v>
      </c>
      <c r="H6" s="82">
        <v>3464</v>
      </c>
      <c r="I6" s="82">
        <v>0</v>
      </c>
      <c r="J6" s="82">
        <v>0</v>
      </c>
      <c r="K6" s="82">
        <v>0</v>
      </c>
      <c r="L6" s="82">
        <f>SUM(M6:V6)</f>
        <v>222</v>
      </c>
      <c r="M6" s="82">
        <v>181</v>
      </c>
      <c r="N6" s="82">
        <v>0</v>
      </c>
      <c r="O6" s="82">
        <v>0</v>
      </c>
      <c r="P6" s="82">
        <v>0</v>
      </c>
      <c r="Q6" s="82">
        <v>24</v>
      </c>
      <c r="R6" s="82">
        <v>0</v>
      </c>
      <c r="S6" s="82">
        <v>0</v>
      </c>
      <c r="T6" s="82">
        <v>10</v>
      </c>
      <c r="U6" s="82">
        <v>7</v>
      </c>
      <c r="V6" s="82">
        <v>0</v>
      </c>
      <c r="W6" s="82">
        <f>SUM(X6:AD6)</f>
        <v>0</v>
      </c>
      <c r="X6" s="82">
        <v>0</v>
      </c>
      <c r="Y6" s="82">
        <v>0</v>
      </c>
      <c r="Z6" s="82">
        <v>0</v>
      </c>
      <c r="AA6" s="82">
        <v>0</v>
      </c>
      <c r="AB6" s="82">
        <v>0</v>
      </c>
      <c r="AC6" s="82">
        <v>0</v>
      </c>
      <c r="AD6" s="82">
        <v>0</v>
      </c>
      <c r="AE6" s="82">
        <f>SUM(AF6:AK6)</f>
        <v>0</v>
      </c>
      <c r="AF6" s="82">
        <v>0</v>
      </c>
      <c r="AG6" s="82">
        <v>0</v>
      </c>
      <c r="AH6" s="82">
        <v>0</v>
      </c>
      <c r="AI6" s="82">
        <v>0</v>
      </c>
      <c r="AJ6" s="82">
        <v>0</v>
      </c>
      <c r="AK6" s="82">
        <v>0</v>
      </c>
      <c r="AL6" s="82">
        <f>SUM(AM6:AO6)</f>
        <v>0</v>
      </c>
      <c r="AM6" s="82">
        <v>0</v>
      </c>
      <c r="AN6" s="82">
        <v>0</v>
      </c>
      <c r="AO6" s="82">
        <v>0</v>
      </c>
      <c r="AP6" s="82">
        <f>SUM(AQ6:AR6)</f>
        <v>0</v>
      </c>
      <c r="AQ6" s="82">
        <v>0</v>
      </c>
      <c r="AR6" s="82">
        <v>0</v>
      </c>
      <c r="AS6" s="82">
        <f>SUM(AT6:AV6)</f>
        <v>0</v>
      </c>
      <c r="AT6" s="82">
        <v>0</v>
      </c>
      <c r="AU6" s="82">
        <v>0</v>
      </c>
      <c r="AV6" s="82">
        <v>0</v>
      </c>
      <c r="AW6" s="82">
        <f>SUM(AX6:BA6)</f>
        <v>0</v>
      </c>
      <c r="AX6" s="82">
        <v>0</v>
      </c>
      <c r="AY6" s="82">
        <v>0</v>
      </c>
      <c r="AZ6" s="82">
        <v>0</v>
      </c>
      <c r="BA6" s="82">
        <v>0</v>
      </c>
      <c r="BB6" s="82">
        <f>SUM(BC6:BG6)</f>
        <v>15</v>
      </c>
      <c r="BC6" s="82">
        <v>15</v>
      </c>
      <c r="BD6" s="82">
        <v>0</v>
      </c>
      <c r="BE6" s="82">
        <v>0</v>
      </c>
      <c r="BF6" s="82">
        <v>0</v>
      </c>
      <c r="BG6" s="82">
        <v>0</v>
      </c>
      <c r="BH6" s="82">
        <f>SUM(BI6:BK6)</f>
        <v>0</v>
      </c>
      <c r="BI6" s="82">
        <v>0</v>
      </c>
      <c r="BJ6" s="82">
        <v>0</v>
      </c>
      <c r="BK6" s="82">
        <v>0</v>
      </c>
      <c r="BL6" s="82">
        <f>SUM(BM6:BP6)</f>
        <v>0</v>
      </c>
      <c r="BM6" s="82">
        <v>0</v>
      </c>
      <c r="BN6" s="82">
        <v>0</v>
      </c>
      <c r="BO6" s="82">
        <v>0</v>
      </c>
      <c r="BP6" s="82">
        <v>0</v>
      </c>
      <c r="BQ6" s="82">
        <f>SUM(BR6:BS6)</f>
        <v>0</v>
      </c>
      <c r="BR6" s="82">
        <v>0</v>
      </c>
      <c r="BS6" s="82">
        <v>0</v>
      </c>
      <c r="BT6" s="82">
        <f>SUM(BU6:BZ6)</f>
        <v>0</v>
      </c>
      <c r="BU6" s="82">
        <v>0</v>
      </c>
      <c r="BV6" s="82">
        <v>0</v>
      </c>
      <c r="BW6" s="82">
        <v>0</v>
      </c>
      <c r="BX6" s="82">
        <v>0</v>
      </c>
      <c r="BY6" s="82">
        <v>0</v>
      </c>
      <c r="BZ6" s="82">
        <v>0</v>
      </c>
      <c r="CA6" s="82">
        <f>SUM(CB6:CC6)</f>
        <v>0</v>
      </c>
      <c r="CB6" s="82">
        <v>0</v>
      </c>
      <c r="CC6" s="82">
        <v>0</v>
      </c>
      <c r="CD6" s="82">
        <f>SUM(CE6:CI6)</f>
        <v>0</v>
      </c>
      <c r="CE6" s="82">
        <v>0</v>
      </c>
      <c r="CF6" s="82">
        <v>0</v>
      </c>
      <c r="CG6" s="82">
        <v>0</v>
      </c>
      <c r="CH6" s="82">
        <v>0</v>
      </c>
      <c r="CI6" s="82">
        <v>0</v>
      </c>
    </row>
    <row r="7" ht="16.5" customHeight="1" spans="1:87">
      <c r="A7" s="78" t="s">
        <v>679</v>
      </c>
      <c r="B7" s="74">
        <f>ROW()-5</f>
        <v>2</v>
      </c>
      <c r="C7" s="79" t="s">
        <v>201</v>
      </c>
      <c r="D7" s="78" t="s">
        <v>680</v>
      </c>
      <c r="E7" s="78" t="s">
        <v>144</v>
      </c>
      <c r="F7" s="80">
        <f>G7+L7+W7+AE7+AL7+AP7+AS7+AW7+BB7+BH7+BL7+BQ7+BT7+CA7+CD7</f>
        <v>0</v>
      </c>
      <c r="G7" s="81">
        <f>SUM(H7:K7)</f>
        <v>0</v>
      </c>
      <c r="H7" s="82">
        <v>0</v>
      </c>
      <c r="I7" s="82">
        <v>0</v>
      </c>
      <c r="J7" s="82">
        <v>0</v>
      </c>
      <c r="K7" s="82">
        <v>0</v>
      </c>
      <c r="L7" s="82">
        <f>SUM(M7:V7)</f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f>SUM(X7:AD7)</f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  <c r="AE7" s="82">
        <f>SUM(AF7:AK7)</f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f>SUM(AM7:AO7)</f>
        <v>0</v>
      </c>
      <c r="AM7" s="82">
        <v>0</v>
      </c>
      <c r="AN7" s="82">
        <v>0</v>
      </c>
      <c r="AO7" s="82">
        <v>0</v>
      </c>
      <c r="AP7" s="82">
        <f>SUM(AQ7:AR7)</f>
        <v>0</v>
      </c>
      <c r="AQ7" s="82">
        <v>0</v>
      </c>
      <c r="AR7" s="82">
        <v>0</v>
      </c>
      <c r="AS7" s="82">
        <f>SUM(AT7:AV7)</f>
        <v>0</v>
      </c>
      <c r="AT7" s="82">
        <v>0</v>
      </c>
      <c r="AU7" s="82">
        <v>0</v>
      </c>
      <c r="AV7" s="82">
        <v>0</v>
      </c>
      <c r="AW7" s="82">
        <f>SUM(AX7:BA7)</f>
        <v>0</v>
      </c>
      <c r="AX7" s="82">
        <v>0</v>
      </c>
      <c r="AY7" s="82">
        <v>0</v>
      </c>
      <c r="AZ7" s="82">
        <v>0</v>
      </c>
      <c r="BA7" s="82">
        <v>0</v>
      </c>
      <c r="BB7" s="82">
        <f>SUM(BC7:BG7)</f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f>SUM(BI7:BK7)</f>
        <v>0</v>
      </c>
      <c r="BI7" s="82">
        <v>0</v>
      </c>
      <c r="BJ7" s="82">
        <v>0</v>
      </c>
      <c r="BK7" s="82">
        <v>0</v>
      </c>
      <c r="BL7" s="82">
        <f>SUM(BM7:BP7)</f>
        <v>0</v>
      </c>
      <c r="BM7" s="82">
        <v>0</v>
      </c>
      <c r="BN7" s="82">
        <v>0</v>
      </c>
      <c r="BO7" s="82">
        <v>0</v>
      </c>
      <c r="BP7" s="82">
        <v>0</v>
      </c>
      <c r="BQ7" s="82">
        <f>SUM(BR7:BS7)</f>
        <v>0</v>
      </c>
      <c r="BR7" s="82">
        <v>0</v>
      </c>
      <c r="BS7" s="82">
        <v>0</v>
      </c>
      <c r="BT7" s="82">
        <f>SUM(BU7:BZ7)</f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f>SUM(CB7:CC7)</f>
        <v>0</v>
      </c>
      <c r="CB7" s="82">
        <v>0</v>
      </c>
      <c r="CC7" s="82">
        <v>0</v>
      </c>
      <c r="CD7" s="82">
        <f>SUM(CE7:CI7)</f>
        <v>0</v>
      </c>
      <c r="CE7" s="82">
        <v>0</v>
      </c>
      <c r="CF7" s="82">
        <v>0</v>
      </c>
      <c r="CG7" s="82">
        <v>0</v>
      </c>
      <c r="CH7" s="82">
        <v>0</v>
      </c>
      <c r="CI7" s="82">
        <v>0</v>
      </c>
    </row>
    <row r="8" ht="16.5" customHeight="1" spans="1:87">
      <c r="A8" s="78" t="s">
        <v>681</v>
      </c>
      <c r="B8" s="74">
        <f>ROW()-5</f>
        <v>3</v>
      </c>
      <c r="C8" s="79" t="s">
        <v>682</v>
      </c>
      <c r="D8" s="78" t="s">
        <v>683</v>
      </c>
      <c r="E8" s="78" t="s">
        <v>148</v>
      </c>
      <c r="F8" s="80">
        <f>G8+L8+W8+AE8+AL8+AP8+AS8+AW8+BB8+BH8+BL8+BQ8+BT8+CA8+CD8</f>
        <v>0</v>
      </c>
      <c r="G8" s="81">
        <f>SUM(H8:K8)</f>
        <v>0</v>
      </c>
      <c r="H8" s="82">
        <v>0</v>
      </c>
      <c r="I8" s="82">
        <v>0</v>
      </c>
      <c r="J8" s="82">
        <v>0</v>
      </c>
      <c r="K8" s="82">
        <v>0</v>
      </c>
      <c r="L8" s="82">
        <f>SUM(M8:V8)</f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f>SUM(X8:AD8)</f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f>SUM(AF8:AK8)</f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f>SUM(AM8:AO8)</f>
        <v>0</v>
      </c>
      <c r="AM8" s="82">
        <v>0</v>
      </c>
      <c r="AN8" s="82">
        <v>0</v>
      </c>
      <c r="AO8" s="82">
        <v>0</v>
      </c>
      <c r="AP8" s="82">
        <f>SUM(AQ8:AR8)</f>
        <v>0</v>
      </c>
      <c r="AQ8" s="82">
        <v>0</v>
      </c>
      <c r="AR8" s="82">
        <v>0</v>
      </c>
      <c r="AS8" s="82">
        <f>SUM(AT8:AV8)</f>
        <v>0</v>
      </c>
      <c r="AT8" s="82">
        <v>0</v>
      </c>
      <c r="AU8" s="82">
        <v>0</v>
      </c>
      <c r="AV8" s="82">
        <v>0</v>
      </c>
      <c r="AW8" s="82">
        <f>SUM(AX8:BA8)</f>
        <v>0</v>
      </c>
      <c r="AX8" s="82">
        <v>0</v>
      </c>
      <c r="AY8" s="82">
        <v>0</v>
      </c>
      <c r="AZ8" s="82">
        <v>0</v>
      </c>
      <c r="BA8" s="82">
        <v>0</v>
      </c>
      <c r="BB8" s="82">
        <f>SUM(BC8:BG8)</f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f>SUM(BI8:BK8)</f>
        <v>0</v>
      </c>
      <c r="BI8" s="82">
        <v>0</v>
      </c>
      <c r="BJ8" s="82">
        <v>0</v>
      </c>
      <c r="BK8" s="82">
        <v>0</v>
      </c>
      <c r="BL8" s="82">
        <f>SUM(BM8:BP8)</f>
        <v>0</v>
      </c>
      <c r="BM8" s="82">
        <v>0</v>
      </c>
      <c r="BN8" s="82">
        <v>0</v>
      </c>
      <c r="BO8" s="82">
        <v>0</v>
      </c>
      <c r="BP8" s="82">
        <v>0</v>
      </c>
      <c r="BQ8" s="82">
        <f>SUM(BR8:BS8)</f>
        <v>0</v>
      </c>
      <c r="BR8" s="82">
        <v>0</v>
      </c>
      <c r="BS8" s="82">
        <v>0</v>
      </c>
      <c r="BT8" s="82">
        <f>SUM(BU8:BZ8)</f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f>SUM(CB8:CC8)</f>
        <v>0</v>
      </c>
      <c r="CB8" s="82">
        <v>0</v>
      </c>
      <c r="CC8" s="82">
        <v>0</v>
      </c>
      <c r="CD8" s="82">
        <f>SUM(CE8:CI8)</f>
        <v>0</v>
      </c>
      <c r="CE8" s="82">
        <v>0</v>
      </c>
      <c r="CF8" s="82">
        <v>0</v>
      </c>
      <c r="CG8" s="82">
        <v>0</v>
      </c>
      <c r="CH8" s="82">
        <v>0</v>
      </c>
      <c r="CI8" s="82">
        <v>0</v>
      </c>
    </row>
    <row r="9" ht="16.5" customHeight="1" spans="1:87">
      <c r="A9" s="78" t="s">
        <v>684</v>
      </c>
      <c r="B9" s="74">
        <f>ROW()-5</f>
        <v>4</v>
      </c>
      <c r="C9" s="79" t="s">
        <v>685</v>
      </c>
      <c r="D9" s="78" t="s">
        <v>686</v>
      </c>
      <c r="E9" s="78" t="s">
        <v>152</v>
      </c>
      <c r="F9" s="80">
        <f>G9+L9+W9+AE9+AL9+AP9+AS9+AW9+BB9+BH9+BL9+BQ9+BT9+CA9+CD9</f>
        <v>51</v>
      </c>
      <c r="G9" s="81">
        <f>SUM(H9:K9)</f>
        <v>0</v>
      </c>
      <c r="H9" s="82">
        <v>0</v>
      </c>
      <c r="I9" s="82">
        <v>0</v>
      </c>
      <c r="J9" s="82">
        <v>0</v>
      </c>
      <c r="K9" s="82">
        <v>0</v>
      </c>
      <c r="L9" s="82">
        <f>SUM(M9:V9)</f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f>SUM(X9:AD9)</f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f>SUM(AF9:AK9)</f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f>SUM(AM9:AO9)</f>
        <v>0</v>
      </c>
      <c r="AM9" s="82">
        <v>0</v>
      </c>
      <c r="AN9" s="82">
        <v>0</v>
      </c>
      <c r="AO9" s="82">
        <v>0</v>
      </c>
      <c r="AP9" s="82">
        <f>SUM(AQ9:AR9)</f>
        <v>0</v>
      </c>
      <c r="AQ9" s="82">
        <v>0</v>
      </c>
      <c r="AR9" s="82">
        <v>0</v>
      </c>
      <c r="AS9" s="82">
        <f>SUM(AT9:AV9)</f>
        <v>0</v>
      </c>
      <c r="AT9" s="82">
        <v>0</v>
      </c>
      <c r="AU9" s="82">
        <v>0</v>
      </c>
      <c r="AV9" s="82">
        <v>0</v>
      </c>
      <c r="AW9" s="82">
        <f>SUM(AX9:BA9)</f>
        <v>0</v>
      </c>
      <c r="AX9" s="82">
        <v>0</v>
      </c>
      <c r="AY9" s="82">
        <v>0</v>
      </c>
      <c r="AZ9" s="82">
        <v>0</v>
      </c>
      <c r="BA9" s="82">
        <v>0</v>
      </c>
      <c r="BB9" s="82">
        <f>SUM(BC9:BG9)</f>
        <v>51</v>
      </c>
      <c r="BC9" s="82">
        <v>51</v>
      </c>
      <c r="BD9" s="82">
        <v>0</v>
      </c>
      <c r="BE9" s="82">
        <v>0</v>
      </c>
      <c r="BF9" s="82">
        <v>0</v>
      </c>
      <c r="BG9" s="82">
        <v>0</v>
      </c>
      <c r="BH9" s="82">
        <f>SUM(BI9:BK9)</f>
        <v>0</v>
      </c>
      <c r="BI9" s="82">
        <v>0</v>
      </c>
      <c r="BJ9" s="82">
        <v>0</v>
      </c>
      <c r="BK9" s="82">
        <v>0</v>
      </c>
      <c r="BL9" s="82">
        <f>SUM(BM9:BP9)</f>
        <v>0</v>
      </c>
      <c r="BM9" s="82">
        <v>0</v>
      </c>
      <c r="BN9" s="82">
        <v>0</v>
      </c>
      <c r="BO9" s="82">
        <v>0</v>
      </c>
      <c r="BP9" s="82">
        <v>0</v>
      </c>
      <c r="BQ9" s="82">
        <f>SUM(BR9:BS9)</f>
        <v>0</v>
      </c>
      <c r="BR9" s="82">
        <v>0</v>
      </c>
      <c r="BS9" s="82">
        <v>0</v>
      </c>
      <c r="BT9" s="82">
        <f>SUM(BU9:BZ9)</f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f>SUM(CB9:CC9)</f>
        <v>0</v>
      </c>
      <c r="CB9" s="82">
        <v>0</v>
      </c>
      <c r="CC9" s="82">
        <v>0</v>
      </c>
      <c r="CD9" s="82">
        <f>SUM(CE9:CI9)</f>
        <v>0</v>
      </c>
      <c r="CE9" s="82">
        <v>0</v>
      </c>
      <c r="CF9" s="82">
        <v>0</v>
      </c>
      <c r="CG9" s="82">
        <v>0</v>
      </c>
      <c r="CH9" s="82">
        <v>0</v>
      </c>
      <c r="CI9" s="82">
        <v>0</v>
      </c>
    </row>
    <row r="10" ht="16.5" customHeight="1" spans="1:87">
      <c r="A10" s="78" t="s">
        <v>687</v>
      </c>
      <c r="B10" s="74">
        <f>ROW()-5</f>
        <v>5</v>
      </c>
      <c r="C10" s="79" t="s">
        <v>688</v>
      </c>
      <c r="D10" s="78" t="s">
        <v>689</v>
      </c>
      <c r="E10" s="78" t="s">
        <v>156</v>
      </c>
      <c r="F10" s="80">
        <f>G10+L10+W10+AE10+AL10+AP10+AS10+AW10+BB10+BH10+BL10+BQ10+BT10+CA10+CD10</f>
        <v>40</v>
      </c>
      <c r="G10" s="81">
        <f>SUM(H10:K10)</f>
        <v>0</v>
      </c>
      <c r="H10" s="82">
        <v>0</v>
      </c>
      <c r="I10" s="82">
        <v>0</v>
      </c>
      <c r="J10" s="82">
        <v>0</v>
      </c>
      <c r="K10" s="82">
        <v>0</v>
      </c>
      <c r="L10" s="82">
        <f>SUM(M10:V10)</f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f>SUM(X10:AD10)</f>
        <v>18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18</v>
      </c>
      <c r="AD10" s="82">
        <v>0</v>
      </c>
      <c r="AE10" s="82">
        <f>SUM(AF10:AK10)</f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f>SUM(AM10:AO10)</f>
        <v>0</v>
      </c>
      <c r="AM10" s="82">
        <v>0</v>
      </c>
      <c r="AN10" s="82">
        <v>0</v>
      </c>
      <c r="AO10" s="82">
        <v>0</v>
      </c>
      <c r="AP10" s="82">
        <f>SUM(AQ10:AR10)</f>
        <v>0</v>
      </c>
      <c r="AQ10" s="82">
        <v>0</v>
      </c>
      <c r="AR10" s="82">
        <v>0</v>
      </c>
      <c r="AS10" s="82">
        <f>SUM(AT10:AV10)</f>
        <v>0</v>
      </c>
      <c r="AT10" s="82">
        <v>0</v>
      </c>
      <c r="AU10" s="82">
        <v>0</v>
      </c>
      <c r="AV10" s="82">
        <v>0</v>
      </c>
      <c r="AW10" s="82">
        <f>SUM(AX10:BA10)</f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f>SUM(BC10:BG10)</f>
        <v>22</v>
      </c>
      <c r="BC10" s="82">
        <v>0</v>
      </c>
      <c r="BD10" s="82">
        <v>22</v>
      </c>
      <c r="BE10" s="82">
        <v>0</v>
      </c>
      <c r="BF10" s="82">
        <v>0</v>
      </c>
      <c r="BG10" s="82">
        <v>0</v>
      </c>
      <c r="BH10" s="82">
        <f>SUM(BI10:BK10)</f>
        <v>0</v>
      </c>
      <c r="BI10" s="82">
        <v>0</v>
      </c>
      <c r="BJ10" s="82">
        <v>0</v>
      </c>
      <c r="BK10" s="82">
        <v>0</v>
      </c>
      <c r="BL10" s="82">
        <f>SUM(BM10:BP10)</f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f>SUM(BR10:BS10)</f>
        <v>0</v>
      </c>
      <c r="BR10" s="82">
        <v>0</v>
      </c>
      <c r="BS10" s="82">
        <v>0</v>
      </c>
      <c r="BT10" s="82">
        <f>SUM(BU10:BZ10)</f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f>SUM(CB10:CC10)</f>
        <v>0</v>
      </c>
      <c r="CB10" s="82">
        <v>0</v>
      </c>
      <c r="CC10" s="82">
        <v>0</v>
      </c>
      <c r="CD10" s="82">
        <f>SUM(CE10:CI10)</f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</row>
    <row r="11" ht="16.5" customHeight="1" spans="1:87">
      <c r="A11" s="78" t="s">
        <v>690</v>
      </c>
      <c r="B11" s="74">
        <f>ROW()-5</f>
        <v>6</v>
      </c>
      <c r="C11" s="79" t="s">
        <v>691</v>
      </c>
      <c r="D11" s="78" t="s">
        <v>692</v>
      </c>
      <c r="E11" s="78" t="s">
        <v>160</v>
      </c>
      <c r="F11" s="80">
        <f>G11+L11+W11+AE11+AL11+AP11+AS11+AW11+BB11+BH11+BL11+BQ11+BT11+CA11+CD11</f>
        <v>0</v>
      </c>
      <c r="G11" s="81">
        <f>SUM(H11:K11)</f>
        <v>0</v>
      </c>
      <c r="H11" s="82">
        <v>0</v>
      </c>
      <c r="I11" s="82">
        <v>0</v>
      </c>
      <c r="J11" s="82">
        <v>0</v>
      </c>
      <c r="K11" s="82">
        <v>0</v>
      </c>
      <c r="L11" s="82">
        <f>SUM(M11:V11)</f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f>SUM(X11:AD11)</f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f>SUM(AF11:AK11)</f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f>SUM(AM11:AO11)</f>
        <v>0</v>
      </c>
      <c r="AM11" s="82">
        <v>0</v>
      </c>
      <c r="AN11" s="82">
        <v>0</v>
      </c>
      <c r="AO11" s="82">
        <v>0</v>
      </c>
      <c r="AP11" s="82">
        <f>SUM(AQ11:AR11)</f>
        <v>0</v>
      </c>
      <c r="AQ11" s="82">
        <v>0</v>
      </c>
      <c r="AR11" s="82">
        <v>0</v>
      </c>
      <c r="AS11" s="82">
        <f>SUM(AT11:AV11)</f>
        <v>0</v>
      </c>
      <c r="AT11" s="82">
        <v>0</v>
      </c>
      <c r="AU11" s="82">
        <v>0</v>
      </c>
      <c r="AV11" s="82">
        <v>0</v>
      </c>
      <c r="AW11" s="82">
        <f>SUM(AX11:BA11)</f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f>SUM(BC11:BG11)</f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0</v>
      </c>
      <c r="BH11" s="82">
        <f>SUM(BI11:BK11)</f>
        <v>0</v>
      </c>
      <c r="BI11" s="82">
        <v>0</v>
      </c>
      <c r="BJ11" s="82">
        <v>0</v>
      </c>
      <c r="BK11" s="82">
        <v>0</v>
      </c>
      <c r="BL11" s="82">
        <f>SUM(BM11:BP11)</f>
        <v>0</v>
      </c>
      <c r="BM11" s="82">
        <v>0</v>
      </c>
      <c r="BN11" s="82">
        <v>0</v>
      </c>
      <c r="BO11" s="82">
        <v>0</v>
      </c>
      <c r="BP11" s="82">
        <v>0</v>
      </c>
      <c r="BQ11" s="82">
        <f>SUM(BR11:BS11)</f>
        <v>0</v>
      </c>
      <c r="BR11" s="82">
        <v>0</v>
      </c>
      <c r="BS11" s="82">
        <v>0</v>
      </c>
      <c r="BT11" s="82">
        <f>SUM(BU11:BZ11)</f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f>SUM(CB11:CC11)</f>
        <v>0</v>
      </c>
      <c r="CB11" s="82">
        <v>0</v>
      </c>
      <c r="CC11" s="82">
        <v>0</v>
      </c>
      <c r="CD11" s="82">
        <f>SUM(CE11:CI11)</f>
        <v>0</v>
      </c>
      <c r="CE11" s="82">
        <v>0</v>
      </c>
      <c r="CF11" s="82">
        <v>0</v>
      </c>
      <c r="CG11" s="82">
        <v>0</v>
      </c>
      <c r="CH11" s="82">
        <v>0</v>
      </c>
      <c r="CI11" s="82">
        <v>0</v>
      </c>
    </row>
    <row r="12" ht="16.5" customHeight="1" spans="1:87">
      <c r="A12" s="78" t="s">
        <v>693</v>
      </c>
      <c r="B12" s="74">
        <f>ROW()-5</f>
        <v>7</v>
      </c>
      <c r="C12" s="79" t="s">
        <v>694</v>
      </c>
      <c r="D12" s="78" t="s">
        <v>695</v>
      </c>
      <c r="E12" s="78" t="s">
        <v>164</v>
      </c>
      <c r="F12" s="80">
        <f>G12+L12+W12+AE12+AL12+AP12+AS12+AW12+BB12+BH12+BL12+BQ12+BT12+CA12+CD12</f>
        <v>14</v>
      </c>
      <c r="G12" s="81">
        <f>SUM(H12:K12)</f>
        <v>0</v>
      </c>
      <c r="H12" s="82">
        <v>0</v>
      </c>
      <c r="I12" s="82">
        <v>0</v>
      </c>
      <c r="J12" s="82">
        <v>0</v>
      </c>
      <c r="K12" s="82">
        <v>0</v>
      </c>
      <c r="L12" s="82">
        <f>SUM(M12:V12)</f>
        <v>14</v>
      </c>
      <c r="M12" s="82">
        <v>14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f>SUM(X12:AD12)</f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f>SUM(AF12:AK12)</f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f>SUM(AM12:AO12)</f>
        <v>0</v>
      </c>
      <c r="AM12" s="82">
        <v>0</v>
      </c>
      <c r="AN12" s="82">
        <v>0</v>
      </c>
      <c r="AO12" s="82">
        <v>0</v>
      </c>
      <c r="AP12" s="82">
        <f>SUM(AQ12:AR12)</f>
        <v>0</v>
      </c>
      <c r="AQ12" s="82">
        <v>0</v>
      </c>
      <c r="AR12" s="82">
        <v>0</v>
      </c>
      <c r="AS12" s="82">
        <f>SUM(AT12:AV12)</f>
        <v>0</v>
      </c>
      <c r="AT12" s="82">
        <v>0</v>
      </c>
      <c r="AU12" s="82">
        <v>0</v>
      </c>
      <c r="AV12" s="82">
        <v>0</v>
      </c>
      <c r="AW12" s="82">
        <f>SUM(AX12:BA12)</f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f>SUM(BC12:BG12)</f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0</v>
      </c>
      <c r="BH12" s="82">
        <f>SUM(BI12:BK12)</f>
        <v>0</v>
      </c>
      <c r="BI12" s="82">
        <v>0</v>
      </c>
      <c r="BJ12" s="82">
        <v>0</v>
      </c>
      <c r="BK12" s="82">
        <v>0</v>
      </c>
      <c r="BL12" s="82">
        <f>SUM(BM12:BP12)</f>
        <v>0</v>
      </c>
      <c r="BM12" s="82">
        <v>0</v>
      </c>
      <c r="BN12" s="82">
        <v>0</v>
      </c>
      <c r="BO12" s="82">
        <v>0</v>
      </c>
      <c r="BP12" s="82">
        <v>0</v>
      </c>
      <c r="BQ12" s="82">
        <f>SUM(BR12:BS12)</f>
        <v>0</v>
      </c>
      <c r="BR12" s="82">
        <v>0</v>
      </c>
      <c r="BS12" s="82">
        <v>0</v>
      </c>
      <c r="BT12" s="82">
        <f>SUM(BU12:BZ12)</f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f>SUM(CB12:CC12)</f>
        <v>0</v>
      </c>
      <c r="CB12" s="82">
        <v>0</v>
      </c>
      <c r="CC12" s="82">
        <v>0</v>
      </c>
      <c r="CD12" s="82">
        <f>SUM(CE12:CI12)</f>
        <v>0</v>
      </c>
      <c r="CE12" s="82">
        <v>0</v>
      </c>
      <c r="CF12" s="82">
        <v>0</v>
      </c>
      <c r="CG12" s="82">
        <v>0</v>
      </c>
      <c r="CH12" s="82">
        <v>0</v>
      </c>
      <c r="CI12" s="82">
        <v>0</v>
      </c>
    </row>
    <row r="13" ht="16.5" customHeight="1" spans="1:87">
      <c r="A13" s="78" t="s">
        <v>696</v>
      </c>
      <c r="B13" s="74">
        <f>ROW()-5</f>
        <v>8</v>
      </c>
      <c r="C13" s="79" t="s">
        <v>697</v>
      </c>
      <c r="D13" s="78" t="s">
        <v>698</v>
      </c>
      <c r="E13" s="78" t="s">
        <v>168</v>
      </c>
      <c r="F13" s="80">
        <f>G13+L13+W13+AE13+AL13+AP13+AS13+AW13+BB13+BH13+BL13+BQ13+BT13+CA13+CD13</f>
        <v>438</v>
      </c>
      <c r="G13" s="81">
        <f>SUM(H13:K13)</f>
        <v>427</v>
      </c>
      <c r="H13" s="82">
        <v>0</v>
      </c>
      <c r="I13" s="82">
        <v>315</v>
      </c>
      <c r="J13" s="82">
        <v>112</v>
      </c>
      <c r="K13" s="82">
        <v>0</v>
      </c>
      <c r="L13" s="82">
        <f>SUM(M13:V13)</f>
        <v>11</v>
      </c>
      <c r="M13" s="82">
        <v>0</v>
      </c>
      <c r="N13" s="82">
        <v>0</v>
      </c>
      <c r="O13" s="82">
        <v>0</v>
      </c>
      <c r="P13" s="82">
        <v>0</v>
      </c>
      <c r="Q13" s="82">
        <v>11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f>SUM(X13:AD13)</f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f>SUM(AF13:AK13)</f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f>SUM(AM13:AO13)</f>
        <v>0</v>
      </c>
      <c r="AM13" s="82">
        <v>0</v>
      </c>
      <c r="AN13" s="82">
        <v>0</v>
      </c>
      <c r="AO13" s="82">
        <v>0</v>
      </c>
      <c r="AP13" s="82">
        <f>SUM(AQ13:AR13)</f>
        <v>0</v>
      </c>
      <c r="AQ13" s="82">
        <v>0</v>
      </c>
      <c r="AR13" s="82">
        <v>0</v>
      </c>
      <c r="AS13" s="82">
        <f>SUM(AT13:AV13)</f>
        <v>0</v>
      </c>
      <c r="AT13" s="82">
        <v>0</v>
      </c>
      <c r="AU13" s="82">
        <v>0</v>
      </c>
      <c r="AV13" s="82">
        <v>0</v>
      </c>
      <c r="AW13" s="82">
        <f>SUM(AX13:BA13)</f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f>SUM(BC13:BG13)</f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0</v>
      </c>
      <c r="BH13" s="82">
        <f>SUM(BI13:BK13)</f>
        <v>0</v>
      </c>
      <c r="BI13" s="82">
        <v>0</v>
      </c>
      <c r="BJ13" s="82">
        <v>0</v>
      </c>
      <c r="BK13" s="82">
        <v>0</v>
      </c>
      <c r="BL13" s="82">
        <f>SUM(BM13:BP13)</f>
        <v>0</v>
      </c>
      <c r="BM13" s="82">
        <v>0</v>
      </c>
      <c r="BN13" s="82">
        <v>0</v>
      </c>
      <c r="BO13" s="82">
        <v>0</v>
      </c>
      <c r="BP13" s="82">
        <v>0</v>
      </c>
      <c r="BQ13" s="82">
        <f>SUM(BR13:BS13)</f>
        <v>0</v>
      </c>
      <c r="BR13" s="82">
        <v>0</v>
      </c>
      <c r="BS13" s="82">
        <v>0</v>
      </c>
      <c r="BT13" s="82">
        <f>SUM(BU13:BZ13)</f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f>SUM(CB13:CC13)</f>
        <v>0</v>
      </c>
      <c r="CB13" s="82">
        <v>0</v>
      </c>
      <c r="CC13" s="82">
        <v>0</v>
      </c>
      <c r="CD13" s="82">
        <f>SUM(CE13:CI13)</f>
        <v>0</v>
      </c>
      <c r="CE13" s="82">
        <v>0</v>
      </c>
      <c r="CF13" s="82">
        <v>0</v>
      </c>
      <c r="CG13" s="82">
        <v>0</v>
      </c>
      <c r="CH13" s="82">
        <v>0</v>
      </c>
      <c r="CI13" s="82">
        <v>0</v>
      </c>
    </row>
    <row r="14" ht="16.5" customHeight="1" spans="1:87">
      <c r="A14" s="78" t="s">
        <v>699</v>
      </c>
      <c r="B14" s="74">
        <f>ROW()-5</f>
        <v>9</v>
      </c>
      <c r="C14" s="79" t="s">
        <v>700</v>
      </c>
      <c r="D14" s="78" t="s">
        <v>701</v>
      </c>
      <c r="E14" s="78" t="s">
        <v>172</v>
      </c>
      <c r="F14" s="80">
        <f>G14+L14+W14+AE14+AL14+AP14+AS14+AW14+BB14+BH14+BL14+BQ14+BT14+CA14+CD14</f>
        <v>358</v>
      </c>
      <c r="G14" s="81">
        <f>SUM(H14:K14)</f>
        <v>194</v>
      </c>
      <c r="H14" s="82">
        <v>0</v>
      </c>
      <c r="I14" s="82">
        <v>194</v>
      </c>
      <c r="J14" s="82">
        <v>0</v>
      </c>
      <c r="K14" s="82">
        <v>0</v>
      </c>
      <c r="L14" s="82">
        <f>SUM(M14:V14)</f>
        <v>80</v>
      </c>
      <c r="M14" s="82">
        <v>80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f>SUM(X14:AD14)</f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f>SUM(AF14:AK14)</f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f>SUM(AM14:AO14)</f>
        <v>0</v>
      </c>
      <c r="AM14" s="82">
        <v>0</v>
      </c>
      <c r="AN14" s="82">
        <v>0</v>
      </c>
      <c r="AO14" s="82">
        <v>0</v>
      </c>
      <c r="AP14" s="82">
        <f>SUM(AQ14:AR14)</f>
        <v>0</v>
      </c>
      <c r="AQ14" s="82">
        <v>0</v>
      </c>
      <c r="AR14" s="82">
        <v>0</v>
      </c>
      <c r="AS14" s="82">
        <f>SUM(AT14:AV14)</f>
        <v>0</v>
      </c>
      <c r="AT14" s="82">
        <v>0</v>
      </c>
      <c r="AU14" s="82">
        <v>0</v>
      </c>
      <c r="AV14" s="82">
        <v>0</v>
      </c>
      <c r="AW14" s="82">
        <f>SUM(AX14:BA14)</f>
        <v>0</v>
      </c>
      <c r="AX14" s="82">
        <v>0</v>
      </c>
      <c r="AY14" s="82">
        <v>0</v>
      </c>
      <c r="AZ14" s="82">
        <v>0</v>
      </c>
      <c r="BA14" s="82">
        <v>0</v>
      </c>
      <c r="BB14" s="82">
        <f>SUM(BC14:BG14)</f>
        <v>84</v>
      </c>
      <c r="BC14" s="82">
        <v>84</v>
      </c>
      <c r="BD14" s="82">
        <v>0</v>
      </c>
      <c r="BE14" s="82">
        <v>0</v>
      </c>
      <c r="BF14" s="82">
        <v>0</v>
      </c>
      <c r="BG14" s="82">
        <v>0</v>
      </c>
      <c r="BH14" s="82">
        <f>SUM(BI14:BK14)</f>
        <v>0</v>
      </c>
      <c r="BI14" s="82">
        <v>0</v>
      </c>
      <c r="BJ14" s="82">
        <v>0</v>
      </c>
      <c r="BK14" s="82">
        <v>0</v>
      </c>
      <c r="BL14" s="82">
        <f>SUM(BM14:BP14)</f>
        <v>0</v>
      </c>
      <c r="BM14" s="82">
        <v>0</v>
      </c>
      <c r="BN14" s="82">
        <v>0</v>
      </c>
      <c r="BO14" s="82">
        <v>0</v>
      </c>
      <c r="BP14" s="82">
        <v>0</v>
      </c>
      <c r="BQ14" s="82">
        <f>SUM(BR14:BS14)</f>
        <v>0</v>
      </c>
      <c r="BR14" s="82">
        <v>0</v>
      </c>
      <c r="BS14" s="82">
        <v>0</v>
      </c>
      <c r="BT14" s="82">
        <f>SUM(BU14:BZ14)</f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f>SUM(CB14:CC14)</f>
        <v>0</v>
      </c>
      <c r="CB14" s="82">
        <v>0</v>
      </c>
      <c r="CC14" s="82">
        <v>0</v>
      </c>
      <c r="CD14" s="82">
        <f>SUM(CE14:CI14)</f>
        <v>0</v>
      </c>
      <c r="CE14" s="82">
        <v>0</v>
      </c>
      <c r="CF14" s="82">
        <v>0</v>
      </c>
      <c r="CG14" s="82">
        <v>0</v>
      </c>
      <c r="CH14" s="82">
        <v>0</v>
      </c>
      <c r="CI14" s="82">
        <v>0</v>
      </c>
    </row>
    <row r="15" ht="16.5" customHeight="1" spans="1:87">
      <c r="A15" s="78" t="s">
        <v>702</v>
      </c>
      <c r="B15" s="74">
        <f>ROW()-5</f>
        <v>10</v>
      </c>
      <c r="C15" s="79" t="s">
        <v>703</v>
      </c>
      <c r="D15" s="78" t="s">
        <v>704</v>
      </c>
      <c r="E15" s="78" t="s">
        <v>176</v>
      </c>
      <c r="F15" s="80">
        <f>G15+L15+W15+AE15+AL15+AP15+AS15+AW15+BB15+BH15+BL15+BQ15+BT15+CA15+CD15</f>
        <v>162</v>
      </c>
      <c r="G15" s="81">
        <f>SUM(H15:K15)</f>
        <v>0</v>
      </c>
      <c r="H15" s="82">
        <v>0</v>
      </c>
      <c r="I15" s="82">
        <v>0</v>
      </c>
      <c r="J15" s="82">
        <v>0</v>
      </c>
      <c r="K15" s="82">
        <v>0</v>
      </c>
      <c r="L15" s="82">
        <f>SUM(M15:V15)</f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f>SUM(X15:AD15)</f>
        <v>162</v>
      </c>
      <c r="X15" s="82">
        <v>0</v>
      </c>
      <c r="Y15" s="82">
        <v>162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f>SUM(AF15:AK15)</f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f>SUM(AM15:AO15)</f>
        <v>0</v>
      </c>
      <c r="AM15" s="82">
        <v>0</v>
      </c>
      <c r="AN15" s="82">
        <v>0</v>
      </c>
      <c r="AO15" s="82">
        <v>0</v>
      </c>
      <c r="AP15" s="82">
        <f>SUM(AQ15:AR15)</f>
        <v>0</v>
      </c>
      <c r="AQ15" s="82">
        <v>0</v>
      </c>
      <c r="AR15" s="82">
        <v>0</v>
      </c>
      <c r="AS15" s="82">
        <f>SUM(AT15:AV15)</f>
        <v>0</v>
      </c>
      <c r="AT15" s="82">
        <v>0</v>
      </c>
      <c r="AU15" s="82">
        <v>0</v>
      </c>
      <c r="AV15" s="82">
        <v>0</v>
      </c>
      <c r="AW15" s="82">
        <f>SUM(AX15:BA15)</f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f>SUM(BC15:BG15)</f>
        <v>0</v>
      </c>
      <c r="BC15" s="82">
        <v>0</v>
      </c>
      <c r="BD15" s="82">
        <v>0</v>
      </c>
      <c r="BE15" s="82">
        <v>0</v>
      </c>
      <c r="BF15" s="82">
        <v>0</v>
      </c>
      <c r="BG15" s="82">
        <v>0</v>
      </c>
      <c r="BH15" s="82">
        <f>SUM(BI15:BK15)</f>
        <v>0</v>
      </c>
      <c r="BI15" s="82">
        <v>0</v>
      </c>
      <c r="BJ15" s="82">
        <v>0</v>
      </c>
      <c r="BK15" s="82">
        <v>0</v>
      </c>
      <c r="BL15" s="82">
        <f>SUM(BM15:BP15)</f>
        <v>0</v>
      </c>
      <c r="BM15" s="82">
        <v>0</v>
      </c>
      <c r="BN15" s="82">
        <v>0</v>
      </c>
      <c r="BO15" s="82">
        <v>0</v>
      </c>
      <c r="BP15" s="82">
        <v>0</v>
      </c>
      <c r="BQ15" s="82">
        <f>SUM(BR15:BS15)</f>
        <v>0</v>
      </c>
      <c r="BR15" s="82">
        <v>0</v>
      </c>
      <c r="BS15" s="82">
        <v>0</v>
      </c>
      <c r="BT15" s="82">
        <f>SUM(BU15:BZ15)</f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f>SUM(CB15:CC15)</f>
        <v>0</v>
      </c>
      <c r="CB15" s="82">
        <v>0</v>
      </c>
      <c r="CC15" s="82">
        <v>0</v>
      </c>
      <c r="CD15" s="82">
        <f>SUM(CE15:CI15)</f>
        <v>0</v>
      </c>
      <c r="CE15" s="82">
        <v>0</v>
      </c>
      <c r="CF15" s="82">
        <v>0</v>
      </c>
      <c r="CG15" s="82">
        <v>0</v>
      </c>
      <c r="CH15" s="82">
        <v>0</v>
      </c>
      <c r="CI15" s="82">
        <v>0</v>
      </c>
    </row>
    <row r="16" ht="16.5" customHeight="1" spans="1:87">
      <c r="A16" s="78" t="s">
        <v>705</v>
      </c>
      <c r="B16" s="74">
        <f>ROW()-5</f>
        <v>11</v>
      </c>
      <c r="C16" s="79" t="s">
        <v>706</v>
      </c>
      <c r="D16" s="78" t="s">
        <v>707</v>
      </c>
      <c r="E16" s="78" t="s">
        <v>180</v>
      </c>
      <c r="F16" s="80">
        <f>G16+L16+W16+AE16+AL16+AP16+AS16+AW16+BB16+BH16+BL16+BQ16+BT16+CA16+CD16</f>
        <v>3492</v>
      </c>
      <c r="G16" s="81">
        <f>SUM(H16:K16)</f>
        <v>0</v>
      </c>
      <c r="H16" s="82">
        <v>0</v>
      </c>
      <c r="I16" s="82">
        <v>0</v>
      </c>
      <c r="J16" s="82">
        <v>0</v>
      </c>
      <c r="K16" s="82">
        <v>0</v>
      </c>
      <c r="L16" s="82">
        <f>SUM(M16:V16)</f>
        <v>492</v>
      </c>
      <c r="M16" s="82">
        <v>0</v>
      </c>
      <c r="N16" s="82">
        <v>0</v>
      </c>
      <c r="O16" s="82">
        <v>0</v>
      </c>
      <c r="P16" s="82">
        <v>0</v>
      </c>
      <c r="Q16" s="82">
        <v>492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f>SUM(X16:AD16)</f>
        <v>3000</v>
      </c>
      <c r="X16" s="82">
        <v>3000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f>SUM(AF16:AK16)</f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f>SUM(AM16:AO16)</f>
        <v>0</v>
      </c>
      <c r="AM16" s="82">
        <v>0</v>
      </c>
      <c r="AN16" s="82">
        <v>0</v>
      </c>
      <c r="AO16" s="82">
        <v>0</v>
      </c>
      <c r="AP16" s="82">
        <f>SUM(AQ16:AR16)</f>
        <v>0</v>
      </c>
      <c r="AQ16" s="82">
        <v>0</v>
      </c>
      <c r="AR16" s="82">
        <v>0</v>
      </c>
      <c r="AS16" s="82">
        <f>SUM(AT16:AV16)</f>
        <v>0</v>
      </c>
      <c r="AT16" s="82">
        <v>0</v>
      </c>
      <c r="AU16" s="82">
        <v>0</v>
      </c>
      <c r="AV16" s="82">
        <v>0</v>
      </c>
      <c r="AW16" s="82">
        <f>SUM(AX16:BA16)</f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f>SUM(BC16:BG16)</f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f>SUM(BI16:BK16)</f>
        <v>0</v>
      </c>
      <c r="BI16" s="82">
        <v>0</v>
      </c>
      <c r="BJ16" s="82">
        <v>0</v>
      </c>
      <c r="BK16" s="82">
        <v>0</v>
      </c>
      <c r="BL16" s="82">
        <f>SUM(BM16:BP16)</f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f>SUM(BR16:BS16)</f>
        <v>0</v>
      </c>
      <c r="BR16" s="82">
        <v>0</v>
      </c>
      <c r="BS16" s="82">
        <v>0</v>
      </c>
      <c r="BT16" s="82">
        <f>SUM(BU16:BZ16)</f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f>SUM(CB16:CC16)</f>
        <v>0</v>
      </c>
      <c r="CB16" s="82">
        <v>0</v>
      </c>
      <c r="CC16" s="82">
        <v>0</v>
      </c>
      <c r="CD16" s="82">
        <f>SUM(CE16:CI16)</f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</row>
    <row r="17" ht="16.5" customHeight="1" spans="1:87">
      <c r="A17" s="78" t="s">
        <v>708</v>
      </c>
      <c r="B17" s="74">
        <f>ROW()-5</f>
        <v>12</v>
      </c>
      <c r="C17" s="79" t="s">
        <v>709</v>
      </c>
      <c r="D17" s="78" t="s">
        <v>710</v>
      </c>
      <c r="E17" s="78" t="s">
        <v>184</v>
      </c>
      <c r="F17" s="80">
        <f>G17+L17+W17+AE17+AL17+AP17+AS17+AW17+BB17+BH17+BL17+BQ17+BT17+CA17+CD17</f>
        <v>2660</v>
      </c>
      <c r="G17" s="81">
        <f>SUM(H17:K17)</f>
        <v>0</v>
      </c>
      <c r="H17" s="82">
        <v>0</v>
      </c>
      <c r="I17" s="82">
        <v>0</v>
      </c>
      <c r="J17" s="82">
        <v>0</v>
      </c>
      <c r="K17" s="82">
        <v>0</v>
      </c>
      <c r="L17" s="82">
        <f>SUM(M17:V17)</f>
        <v>816</v>
      </c>
      <c r="M17" s="82">
        <v>296</v>
      </c>
      <c r="N17" s="82">
        <v>0</v>
      </c>
      <c r="O17" s="82">
        <v>0</v>
      </c>
      <c r="P17" s="82">
        <v>0</v>
      </c>
      <c r="Q17" s="82">
        <v>520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f>SUM(X17:AD17)</f>
        <v>854</v>
      </c>
      <c r="X17" s="82">
        <v>0</v>
      </c>
      <c r="Y17" s="82">
        <v>854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f>SUM(AF17:AK17)</f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f>SUM(AM17:AO17)</f>
        <v>0</v>
      </c>
      <c r="AM17" s="82">
        <v>0</v>
      </c>
      <c r="AN17" s="82">
        <v>0</v>
      </c>
      <c r="AO17" s="82">
        <v>0</v>
      </c>
      <c r="AP17" s="82">
        <f>SUM(AQ17:AR17)</f>
        <v>0</v>
      </c>
      <c r="AQ17" s="82">
        <v>0</v>
      </c>
      <c r="AR17" s="82">
        <v>0</v>
      </c>
      <c r="AS17" s="82">
        <f>SUM(AT17:AV17)</f>
        <v>0</v>
      </c>
      <c r="AT17" s="82">
        <v>0</v>
      </c>
      <c r="AU17" s="82">
        <v>0</v>
      </c>
      <c r="AV17" s="82">
        <v>0</v>
      </c>
      <c r="AW17" s="82">
        <f>SUM(AX17:BA17)</f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f>SUM(BC17:BG17)</f>
        <v>990</v>
      </c>
      <c r="BC17" s="82">
        <v>990</v>
      </c>
      <c r="BD17" s="82">
        <v>0</v>
      </c>
      <c r="BE17" s="82">
        <v>0</v>
      </c>
      <c r="BF17" s="82">
        <v>0</v>
      </c>
      <c r="BG17" s="82">
        <v>0</v>
      </c>
      <c r="BH17" s="82">
        <f>SUM(BI17:BK17)</f>
        <v>0</v>
      </c>
      <c r="BI17" s="82">
        <v>0</v>
      </c>
      <c r="BJ17" s="82">
        <v>0</v>
      </c>
      <c r="BK17" s="82">
        <v>0</v>
      </c>
      <c r="BL17" s="82">
        <f>SUM(BM17:BP17)</f>
        <v>0</v>
      </c>
      <c r="BM17" s="82">
        <v>0</v>
      </c>
      <c r="BN17" s="82">
        <v>0</v>
      </c>
      <c r="BO17" s="82">
        <v>0</v>
      </c>
      <c r="BP17" s="82">
        <v>0</v>
      </c>
      <c r="BQ17" s="82">
        <f>SUM(BR17:BS17)</f>
        <v>0</v>
      </c>
      <c r="BR17" s="82">
        <v>0</v>
      </c>
      <c r="BS17" s="82">
        <v>0</v>
      </c>
      <c r="BT17" s="82">
        <f>SUM(BU17:BZ17)</f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f>SUM(CB17:CC17)</f>
        <v>0</v>
      </c>
      <c r="CB17" s="82">
        <v>0</v>
      </c>
      <c r="CC17" s="82">
        <v>0</v>
      </c>
      <c r="CD17" s="82">
        <f>SUM(CE17:CI17)</f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</row>
    <row r="18" ht="16.5" customHeight="1" spans="1:87">
      <c r="A18" s="78" t="s">
        <v>711</v>
      </c>
      <c r="B18" s="74">
        <f>ROW()-5</f>
        <v>13</v>
      </c>
      <c r="C18" s="79" t="s">
        <v>712</v>
      </c>
      <c r="D18" s="78" t="s">
        <v>713</v>
      </c>
      <c r="E18" s="78" t="s">
        <v>188</v>
      </c>
      <c r="F18" s="80">
        <f>G18+L18+W18+AE18+AL18+AP18+AS18+AW18+BB18+BH18+BL18+BQ18+BT18+CA18+CD18</f>
        <v>0</v>
      </c>
      <c r="G18" s="81">
        <f>SUM(H18:K18)</f>
        <v>0</v>
      </c>
      <c r="H18" s="82">
        <v>0</v>
      </c>
      <c r="I18" s="82">
        <v>0</v>
      </c>
      <c r="J18" s="82">
        <v>0</v>
      </c>
      <c r="K18" s="82">
        <v>0</v>
      </c>
      <c r="L18" s="82">
        <f>SUM(M18:V18)</f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f>SUM(X18:AD18)</f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f>SUM(AF18:AK18)</f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f>SUM(AM18:AO18)</f>
        <v>0</v>
      </c>
      <c r="AM18" s="82">
        <v>0</v>
      </c>
      <c r="AN18" s="82">
        <v>0</v>
      </c>
      <c r="AO18" s="82">
        <v>0</v>
      </c>
      <c r="AP18" s="82">
        <f>SUM(AQ18:AR18)</f>
        <v>0</v>
      </c>
      <c r="AQ18" s="82">
        <v>0</v>
      </c>
      <c r="AR18" s="82">
        <v>0</v>
      </c>
      <c r="AS18" s="82">
        <f>SUM(AT18:AV18)</f>
        <v>0</v>
      </c>
      <c r="AT18" s="82">
        <v>0</v>
      </c>
      <c r="AU18" s="82">
        <v>0</v>
      </c>
      <c r="AV18" s="82">
        <v>0</v>
      </c>
      <c r="AW18" s="82">
        <f>SUM(AX18:BA18)</f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f>SUM(BC18:BG18)</f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f>SUM(BI18:BK18)</f>
        <v>0</v>
      </c>
      <c r="BI18" s="82">
        <v>0</v>
      </c>
      <c r="BJ18" s="82">
        <v>0</v>
      </c>
      <c r="BK18" s="82">
        <v>0</v>
      </c>
      <c r="BL18" s="82">
        <f>SUM(BM18:BP18)</f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f>SUM(BR18:BS18)</f>
        <v>0</v>
      </c>
      <c r="BR18" s="82">
        <v>0</v>
      </c>
      <c r="BS18" s="82">
        <v>0</v>
      </c>
      <c r="BT18" s="82">
        <f>SUM(BU18:BZ18)</f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f>SUM(CB18:CC18)</f>
        <v>0</v>
      </c>
      <c r="CB18" s="82">
        <v>0</v>
      </c>
      <c r="CC18" s="82">
        <v>0</v>
      </c>
      <c r="CD18" s="82">
        <f>SUM(CE18:CI18)</f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</row>
    <row r="19" ht="16.5" customHeight="1" spans="1:87">
      <c r="A19" s="78" t="s">
        <v>714</v>
      </c>
      <c r="B19" s="74">
        <f>ROW()-5</f>
        <v>14</v>
      </c>
      <c r="C19" s="79" t="s">
        <v>715</v>
      </c>
      <c r="D19" s="78" t="s">
        <v>716</v>
      </c>
      <c r="E19" s="78" t="s">
        <v>192</v>
      </c>
      <c r="F19" s="80">
        <f>G19+L19+W19+AE19+AL19+AP19+AS19+AW19+BB19+BH19+BL19+BQ19+BT19+CA19+CD19</f>
        <v>0</v>
      </c>
      <c r="G19" s="81">
        <f>SUM(H19:K19)</f>
        <v>0</v>
      </c>
      <c r="H19" s="82">
        <v>0</v>
      </c>
      <c r="I19" s="82">
        <v>0</v>
      </c>
      <c r="J19" s="82">
        <v>0</v>
      </c>
      <c r="K19" s="82">
        <v>0</v>
      </c>
      <c r="L19" s="82">
        <f>SUM(M19:V19)</f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f>SUM(X19:AD19)</f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f>SUM(AF19:AK19)</f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f>SUM(AM19:AO19)</f>
        <v>0</v>
      </c>
      <c r="AM19" s="82">
        <v>0</v>
      </c>
      <c r="AN19" s="82">
        <v>0</v>
      </c>
      <c r="AO19" s="82">
        <v>0</v>
      </c>
      <c r="AP19" s="82">
        <f>SUM(AQ19:AR19)</f>
        <v>0</v>
      </c>
      <c r="AQ19" s="82">
        <v>0</v>
      </c>
      <c r="AR19" s="82">
        <v>0</v>
      </c>
      <c r="AS19" s="82">
        <f>SUM(AT19:AV19)</f>
        <v>0</v>
      </c>
      <c r="AT19" s="82">
        <v>0</v>
      </c>
      <c r="AU19" s="82">
        <v>0</v>
      </c>
      <c r="AV19" s="82">
        <v>0</v>
      </c>
      <c r="AW19" s="82">
        <f>SUM(AX19:BA19)</f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f>SUM(BC19:BG19)</f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f>SUM(BI19:BK19)</f>
        <v>0</v>
      </c>
      <c r="BI19" s="82">
        <v>0</v>
      </c>
      <c r="BJ19" s="82">
        <v>0</v>
      </c>
      <c r="BK19" s="82">
        <v>0</v>
      </c>
      <c r="BL19" s="82">
        <f>SUM(BM19:BP19)</f>
        <v>0</v>
      </c>
      <c r="BM19" s="82">
        <v>0</v>
      </c>
      <c r="BN19" s="82">
        <v>0</v>
      </c>
      <c r="BO19" s="82">
        <v>0</v>
      </c>
      <c r="BP19" s="82">
        <v>0</v>
      </c>
      <c r="BQ19" s="82">
        <f>SUM(BR19:BS19)</f>
        <v>0</v>
      </c>
      <c r="BR19" s="82">
        <v>0</v>
      </c>
      <c r="BS19" s="82">
        <v>0</v>
      </c>
      <c r="BT19" s="82">
        <f>SUM(BU19:BZ19)</f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f>SUM(CB19:CC19)</f>
        <v>0</v>
      </c>
      <c r="CB19" s="82">
        <v>0</v>
      </c>
      <c r="CC19" s="82">
        <v>0</v>
      </c>
      <c r="CD19" s="82">
        <f>SUM(CE19:CI19)</f>
        <v>0</v>
      </c>
      <c r="CE19" s="82">
        <v>0</v>
      </c>
      <c r="CF19" s="82">
        <v>0</v>
      </c>
      <c r="CG19" s="82">
        <v>0</v>
      </c>
      <c r="CH19" s="82">
        <v>0</v>
      </c>
      <c r="CI19" s="82">
        <v>0</v>
      </c>
    </row>
    <row r="20" ht="16.5" customHeight="1" spans="1:87">
      <c r="A20" s="78" t="s">
        <v>717</v>
      </c>
      <c r="B20" s="74">
        <f>ROW()-5</f>
        <v>15</v>
      </c>
      <c r="C20" s="79" t="s">
        <v>718</v>
      </c>
      <c r="D20" s="78" t="s">
        <v>719</v>
      </c>
      <c r="E20" s="78" t="s">
        <v>196</v>
      </c>
      <c r="F20" s="80">
        <f>G20+L20+W20+AE20+AL20+AP20+AS20+AW20+BB20+BH20+BL20+BQ20+BT20+CA20+CD20</f>
        <v>462</v>
      </c>
      <c r="G20" s="81">
        <f>SUM(H20:K20)</f>
        <v>0</v>
      </c>
      <c r="H20" s="82">
        <v>0</v>
      </c>
      <c r="I20" s="82">
        <v>0</v>
      </c>
      <c r="J20" s="82">
        <v>0</v>
      </c>
      <c r="K20" s="82">
        <v>0</v>
      </c>
      <c r="L20" s="82">
        <f>SUM(M20:V20)</f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f>SUM(X20:AD20)</f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f>SUM(AF20:AK20)</f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f>SUM(AM20:AO20)</f>
        <v>0</v>
      </c>
      <c r="AM20" s="82">
        <v>0</v>
      </c>
      <c r="AN20" s="82">
        <v>0</v>
      </c>
      <c r="AO20" s="82">
        <v>0</v>
      </c>
      <c r="AP20" s="82">
        <f>SUM(AQ20:AR20)</f>
        <v>0</v>
      </c>
      <c r="AQ20" s="82">
        <v>0</v>
      </c>
      <c r="AR20" s="82">
        <v>0</v>
      </c>
      <c r="AS20" s="82">
        <f>SUM(AT20:AV20)</f>
        <v>462</v>
      </c>
      <c r="AT20" s="82">
        <v>462</v>
      </c>
      <c r="AU20" s="82">
        <v>0</v>
      </c>
      <c r="AV20" s="82">
        <v>0</v>
      </c>
      <c r="AW20" s="82">
        <f>SUM(AX20:BA20)</f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f>SUM(BC20:BG20)</f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f>SUM(BI20:BK20)</f>
        <v>0</v>
      </c>
      <c r="BI20" s="82">
        <v>0</v>
      </c>
      <c r="BJ20" s="82">
        <v>0</v>
      </c>
      <c r="BK20" s="82">
        <v>0</v>
      </c>
      <c r="BL20" s="82">
        <f>SUM(BM20:BP20)</f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f>SUM(BR20:BS20)</f>
        <v>0</v>
      </c>
      <c r="BR20" s="82">
        <v>0</v>
      </c>
      <c r="BS20" s="82">
        <v>0</v>
      </c>
      <c r="BT20" s="82">
        <f>SUM(BU20:BZ20)</f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f>SUM(CB20:CC20)</f>
        <v>0</v>
      </c>
      <c r="CB20" s="82">
        <v>0</v>
      </c>
      <c r="CC20" s="82">
        <v>0</v>
      </c>
      <c r="CD20" s="82">
        <f>SUM(CE20:CI20)</f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</row>
    <row r="21" ht="16.5" customHeight="1" spans="1:87">
      <c r="A21" s="78" t="s">
        <v>720</v>
      </c>
      <c r="B21" s="74">
        <f>ROW()-5</f>
        <v>16</v>
      </c>
      <c r="C21" s="79" t="s">
        <v>721</v>
      </c>
      <c r="D21" s="78" t="s">
        <v>722</v>
      </c>
      <c r="E21" s="78" t="s">
        <v>200</v>
      </c>
      <c r="F21" s="80">
        <f>G21+L21+W21+AE21+AL21+AP21+AS21+AW21+BB21+BH21+BL21+BQ21+BT21+CA21+CD21</f>
        <v>0</v>
      </c>
      <c r="G21" s="81">
        <f>SUM(H21:K21)</f>
        <v>0</v>
      </c>
      <c r="H21" s="82">
        <v>0</v>
      </c>
      <c r="I21" s="82">
        <v>0</v>
      </c>
      <c r="J21" s="82">
        <v>0</v>
      </c>
      <c r="K21" s="82">
        <v>0</v>
      </c>
      <c r="L21" s="82">
        <f>SUM(M21:V21)</f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f>SUM(X21:AD21)</f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f>SUM(AF21:AK21)</f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f>SUM(AM21:AO21)</f>
        <v>0</v>
      </c>
      <c r="AM21" s="82">
        <v>0</v>
      </c>
      <c r="AN21" s="82">
        <v>0</v>
      </c>
      <c r="AO21" s="82">
        <v>0</v>
      </c>
      <c r="AP21" s="82">
        <f>SUM(AQ21:AR21)</f>
        <v>0</v>
      </c>
      <c r="AQ21" s="82">
        <v>0</v>
      </c>
      <c r="AR21" s="82">
        <v>0</v>
      </c>
      <c r="AS21" s="82">
        <f>SUM(AT21:AV21)</f>
        <v>0</v>
      </c>
      <c r="AT21" s="82">
        <v>0</v>
      </c>
      <c r="AU21" s="82">
        <v>0</v>
      </c>
      <c r="AV21" s="82">
        <v>0</v>
      </c>
      <c r="AW21" s="82">
        <f>SUM(AX21:BA21)</f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f>SUM(BC21:BG21)</f>
        <v>0</v>
      </c>
      <c r="BC21" s="82">
        <v>0</v>
      </c>
      <c r="BD21" s="82">
        <v>0</v>
      </c>
      <c r="BE21" s="82">
        <v>0</v>
      </c>
      <c r="BF21" s="82">
        <v>0</v>
      </c>
      <c r="BG21" s="82">
        <v>0</v>
      </c>
      <c r="BH21" s="82">
        <f>SUM(BI21:BK21)</f>
        <v>0</v>
      </c>
      <c r="BI21" s="82">
        <v>0</v>
      </c>
      <c r="BJ21" s="82">
        <v>0</v>
      </c>
      <c r="BK21" s="82">
        <v>0</v>
      </c>
      <c r="BL21" s="82">
        <f>SUM(BM21:BP21)</f>
        <v>0</v>
      </c>
      <c r="BM21" s="82">
        <v>0</v>
      </c>
      <c r="BN21" s="82">
        <v>0</v>
      </c>
      <c r="BO21" s="82">
        <v>0</v>
      </c>
      <c r="BP21" s="82">
        <v>0</v>
      </c>
      <c r="BQ21" s="82">
        <f>SUM(BR21:BS21)</f>
        <v>0</v>
      </c>
      <c r="BR21" s="82">
        <v>0</v>
      </c>
      <c r="BS21" s="82">
        <v>0</v>
      </c>
      <c r="BT21" s="82">
        <f>SUM(BU21:BZ21)</f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f>SUM(CB21:CC21)</f>
        <v>0</v>
      </c>
      <c r="CB21" s="82">
        <v>0</v>
      </c>
      <c r="CC21" s="82">
        <v>0</v>
      </c>
      <c r="CD21" s="82">
        <f>SUM(CE21:CI21)</f>
        <v>0</v>
      </c>
      <c r="CE21" s="82">
        <v>0</v>
      </c>
      <c r="CF21" s="82">
        <v>0</v>
      </c>
      <c r="CG21" s="82">
        <v>0</v>
      </c>
      <c r="CH21" s="82">
        <v>0</v>
      </c>
      <c r="CI21" s="82">
        <v>0</v>
      </c>
    </row>
    <row r="22" ht="16.5" customHeight="1" spans="1:87">
      <c r="A22" s="78" t="s">
        <v>723</v>
      </c>
      <c r="B22" s="74">
        <f>ROW()-5</f>
        <v>17</v>
      </c>
      <c r="C22" s="79" t="s">
        <v>724</v>
      </c>
      <c r="D22" s="78" t="s">
        <v>725</v>
      </c>
      <c r="E22" s="78" t="s">
        <v>204</v>
      </c>
      <c r="F22" s="80">
        <f>G22+L22+W22+AE22+AL22+AP22+AS22+AW22+BB22+BH22+BL22+BQ22+BT22+CA22+CD22</f>
        <v>0</v>
      </c>
      <c r="G22" s="81">
        <f>SUM(H22:K22)</f>
        <v>0</v>
      </c>
      <c r="H22" s="82">
        <v>0</v>
      </c>
      <c r="I22" s="82">
        <v>0</v>
      </c>
      <c r="J22" s="82">
        <v>0</v>
      </c>
      <c r="K22" s="82">
        <v>0</v>
      </c>
      <c r="L22" s="82">
        <f>SUM(M22:V22)</f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f>SUM(X22:AD22)</f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f>SUM(AF22:AK22)</f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f>SUM(AM22:AO22)</f>
        <v>0</v>
      </c>
      <c r="AM22" s="82">
        <v>0</v>
      </c>
      <c r="AN22" s="82">
        <v>0</v>
      </c>
      <c r="AO22" s="82">
        <v>0</v>
      </c>
      <c r="AP22" s="82">
        <f>SUM(AQ22:AR22)</f>
        <v>0</v>
      </c>
      <c r="AQ22" s="82">
        <v>0</v>
      </c>
      <c r="AR22" s="82">
        <v>0</v>
      </c>
      <c r="AS22" s="82">
        <f>SUM(AT22:AV22)</f>
        <v>0</v>
      </c>
      <c r="AT22" s="82">
        <v>0</v>
      </c>
      <c r="AU22" s="82">
        <v>0</v>
      </c>
      <c r="AV22" s="82">
        <v>0</v>
      </c>
      <c r="AW22" s="82">
        <f>SUM(AX22:BA22)</f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f>SUM(BC22:BG22)</f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f>SUM(BI22:BK22)</f>
        <v>0</v>
      </c>
      <c r="BI22" s="82">
        <v>0</v>
      </c>
      <c r="BJ22" s="82">
        <v>0</v>
      </c>
      <c r="BK22" s="82">
        <v>0</v>
      </c>
      <c r="BL22" s="82">
        <f>SUM(BM22:BP22)</f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f>SUM(BR22:BS22)</f>
        <v>0</v>
      </c>
      <c r="BR22" s="82">
        <v>0</v>
      </c>
      <c r="BS22" s="82">
        <v>0</v>
      </c>
      <c r="BT22" s="82">
        <f>SUM(BU22:BZ22)</f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f>SUM(CB22:CC22)</f>
        <v>0</v>
      </c>
      <c r="CB22" s="82">
        <v>0</v>
      </c>
      <c r="CC22" s="82">
        <v>0</v>
      </c>
      <c r="CD22" s="82">
        <f>SUM(CE22:CI22)</f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</row>
    <row r="23" ht="16.5" customHeight="1" spans="1:87">
      <c r="A23" s="78" t="s">
        <v>726</v>
      </c>
      <c r="B23" s="74">
        <f>ROW()-5</f>
        <v>18</v>
      </c>
      <c r="C23" s="79" t="s">
        <v>727</v>
      </c>
      <c r="D23" s="78" t="s">
        <v>728</v>
      </c>
      <c r="E23" s="78" t="s">
        <v>208</v>
      </c>
      <c r="F23" s="80">
        <f>G23+L23+W23+AE23+AL23+AP23+AS23+AW23+BB23+BH23+BL23+BQ23+BT23+CA23+CD23</f>
        <v>0</v>
      </c>
      <c r="G23" s="81">
        <f>SUM(H23:K23)</f>
        <v>0</v>
      </c>
      <c r="H23" s="82">
        <v>0</v>
      </c>
      <c r="I23" s="82">
        <v>0</v>
      </c>
      <c r="J23" s="82">
        <v>0</v>
      </c>
      <c r="K23" s="82">
        <v>0</v>
      </c>
      <c r="L23" s="82">
        <f>SUM(M23:V23)</f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f>SUM(X23:AD23)</f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f>SUM(AF23:AK23)</f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f>SUM(AM23:AO23)</f>
        <v>0</v>
      </c>
      <c r="AM23" s="82">
        <v>0</v>
      </c>
      <c r="AN23" s="82">
        <v>0</v>
      </c>
      <c r="AO23" s="82">
        <v>0</v>
      </c>
      <c r="AP23" s="82">
        <f>SUM(AQ23:AR23)</f>
        <v>0</v>
      </c>
      <c r="AQ23" s="82">
        <v>0</v>
      </c>
      <c r="AR23" s="82">
        <v>0</v>
      </c>
      <c r="AS23" s="82">
        <f>SUM(AT23:AV23)</f>
        <v>0</v>
      </c>
      <c r="AT23" s="82">
        <v>0</v>
      </c>
      <c r="AU23" s="82">
        <v>0</v>
      </c>
      <c r="AV23" s="82">
        <v>0</v>
      </c>
      <c r="AW23" s="82">
        <f>SUM(AX23:BA23)</f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f>SUM(BC23:BG23)</f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f>SUM(BI23:BK23)</f>
        <v>0</v>
      </c>
      <c r="BI23" s="82">
        <v>0</v>
      </c>
      <c r="BJ23" s="82">
        <v>0</v>
      </c>
      <c r="BK23" s="82">
        <v>0</v>
      </c>
      <c r="BL23" s="82">
        <f>SUM(BM23:BP23)</f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f>SUM(BR23:BS23)</f>
        <v>0</v>
      </c>
      <c r="BR23" s="82">
        <v>0</v>
      </c>
      <c r="BS23" s="82">
        <v>0</v>
      </c>
      <c r="BT23" s="82">
        <f>SUM(BU23:BZ23)</f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f>SUM(CB23:CC23)</f>
        <v>0</v>
      </c>
      <c r="CB23" s="82">
        <v>0</v>
      </c>
      <c r="CC23" s="82">
        <v>0</v>
      </c>
      <c r="CD23" s="82">
        <f>SUM(CE23:CI23)</f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</row>
    <row r="24" ht="16.5" customHeight="1" spans="1:87">
      <c r="A24" s="78" t="s">
        <v>729</v>
      </c>
      <c r="B24" s="74">
        <f>ROW()-5</f>
        <v>19</v>
      </c>
      <c r="C24" s="79" t="s">
        <v>730</v>
      </c>
      <c r="D24" s="78" t="s">
        <v>731</v>
      </c>
      <c r="E24" s="78" t="s">
        <v>212</v>
      </c>
      <c r="F24" s="80">
        <f>G24+L24+W24+AE24+AL24+AP24+AS24+AW24+BB24+BH24+BL24+BQ24+BT24+CA24+CD24</f>
        <v>324</v>
      </c>
      <c r="G24" s="81">
        <f>SUM(H24:K24)</f>
        <v>324</v>
      </c>
      <c r="H24" s="82">
        <v>0</v>
      </c>
      <c r="I24" s="82">
        <v>0</v>
      </c>
      <c r="J24" s="82">
        <v>324</v>
      </c>
      <c r="K24" s="82">
        <v>0</v>
      </c>
      <c r="L24" s="82">
        <f>SUM(M24:V24)</f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f>SUM(X24:AD24)</f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f>SUM(AF24:AK24)</f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f>SUM(AM24:AO24)</f>
        <v>0</v>
      </c>
      <c r="AM24" s="82">
        <v>0</v>
      </c>
      <c r="AN24" s="82">
        <v>0</v>
      </c>
      <c r="AO24" s="82">
        <v>0</v>
      </c>
      <c r="AP24" s="82">
        <f>SUM(AQ24:AR24)</f>
        <v>0</v>
      </c>
      <c r="AQ24" s="82">
        <v>0</v>
      </c>
      <c r="AR24" s="82">
        <v>0</v>
      </c>
      <c r="AS24" s="82">
        <f>SUM(AT24:AV24)</f>
        <v>0</v>
      </c>
      <c r="AT24" s="82">
        <v>0</v>
      </c>
      <c r="AU24" s="82">
        <v>0</v>
      </c>
      <c r="AV24" s="82">
        <v>0</v>
      </c>
      <c r="AW24" s="82">
        <f>SUM(AX24:BA24)</f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f>SUM(BC24:BG24)</f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f>SUM(BI24:BK24)</f>
        <v>0</v>
      </c>
      <c r="BI24" s="82">
        <v>0</v>
      </c>
      <c r="BJ24" s="82">
        <v>0</v>
      </c>
      <c r="BK24" s="82">
        <v>0</v>
      </c>
      <c r="BL24" s="82">
        <f>SUM(BM24:BP24)</f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f>SUM(BR24:BS24)</f>
        <v>0</v>
      </c>
      <c r="BR24" s="82">
        <v>0</v>
      </c>
      <c r="BS24" s="82">
        <v>0</v>
      </c>
      <c r="BT24" s="82">
        <f>SUM(BU24:BZ24)</f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f>SUM(CB24:CC24)</f>
        <v>0</v>
      </c>
      <c r="CB24" s="82">
        <v>0</v>
      </c>
      <c r="CC24" s="82">
        <v>0</v>
      </c>
      <c r="CD24" s="82">
        <f>SUM(CE24:CI24)</f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</row>
    <row r="25" ht="16.5" customHeight="1" spans="1:87">
      <c r="A25" s="78" t="s">
        <v>732</v>
      </c>
      <c r="B25" s="74">
        <f>ROW()-5</f>
        <v>20</v>
      </c>
      <c r="C25" s="79" t="s">
        <v>733</v>
      </c>
      <c r="D25" s="78" t="s">
        <v>734</v>
      </c>
      <c r="E25" s="78" t="s">
        <v>216</v>
      </c>
      <c r="F25" s="80">
        <f>G25+L25+W25+AE25+AL25+AP25+AS25+AW25+BB25+BH25+BL25+BQ25+BT25+CA25+CD25</f>
        <v>0</v>
      </c>
      <c r="G25" s="81">
        <f>SUM(H25:K25)</f>
        <v>0</v>
      </c>
      <c r="H25" s="82">
        <v>0</v>
      </c>
      <c r="I25" s="82">
        <v>0</v>
      </c>
      <c r="J25" s="82">
        <v>0</v>
      </c>
      <c r="K25" s="82">
        <v>0</v>
      </c>
      <c r="L25" s="82">
        <f>SUM(M25:V25)</f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f>SUM(X25:AD25)</f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f>SUM(AF25:AK25)</f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f>SUM(AM25:AO25)</f>
        <v>0</v>
      </c>
      <c r="AM25" s="82">
        <v>0</v>
      </c>
      <c r="AN25" s="82">
        <v>0</v>
      </c>
      <c r="AO25" s="82">
        <v>0</v>
      </c>
      <c r="AP25" s="82">
        <f>SUM(AQ25:AR25)</f>
        <v>0</v>
      </c>
      <c r="AQ25" s="82">
        <v>0</v>
      </c>
      <c r="AR25" s="82">
        <v>0</v>
      </c>
      <c r="AS25" s="82">
        <f>SUM(AT25:AV25)</f>
        <v>0</v>
      </c>
      <c r="AT25" s="82">
        <v>0</v>
      </c>
      <c r="AU25" s="82">
        <v>0</v>
      </c>
      <c r="AV25" s="82">
        <v>0</v>
      </c>
      <c r="AW25" s="82">
        <f>SUM(AX25:BA25)</f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f>SUM(BC25:BG25)</f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f>SUM(BI25:BK25)</f>
        <v>0</v>
      </c>
      <c r="BI25" s="82">
        <v>0</v>
      </c>
      <c r="BJ25" s="82">
        <v>0</v>
      </c>
      <c r="BK25" s="82">
        <v>0</v>
      </c>
      <c r="BL25" s="82">
        <f>SUM(BM25:BP25)</f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f>SUM(BR25:BS25)</f>
        <v>0</v>
      </c>
      <c r="BR25" s="82">
        <v>0</v>
      </c>
      <c r="BS25" s="82">
        <v>0</v>
      </c>
      <c r="BT25" s="82">
        <f>SUM(BU25:BZ25)</f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f>SUM(CB25:CC25)</f>
        <v>0</v>
      </c>
      <c r="CB25" s="82">
        <v>0</v>
      </c>
      <c r="CC25" s="82">
        <v>0</v>
      </c>
      <c r="CD25" s="82">
        <f>SUM(CE25:CI25)</f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</row>
    <row r="26" ht="16.5" customHeight="1" spans="1:87">
      <c r="A26" s="78" t="s">
        <v>735</v>
      </c>
      <c r="B26" s="74">
        <f>ROW()-5</f>
        <v>21</v>
      </c>
      <c r="C26" s="79" t="s">
        <v>736</v>
      </c>
      <c r="D26" s="78" t="s">
        <v>737</v>
      </c>
      <c r="E26" s="78" t="s">
        <v>220</v>
      </c>
      <c r="F26" s="80">
        <f>G26+L26+W26+AE26+AL26+AP26+AS26+AW26+BB26+BH26+BL26+BQ26+BT26+CA26+CD26</f>
        <v>0</v>
      </c>
      <c r="G26" s="81">
        <f>SUM(H26:K26)</f>
        <v>0</v>
      </c>
      <c r="H26" s="82">
        <v>0</v>
      </c>
      <c r="I26" s="82">
        <v>0</v>
      </c>
      <c r="J26" s="82">
        <v>0</v>
      </c>
      <c r="K26" s="82">
        <v>0</v>
      </c>
      <c r="L26" s="82">
        <f>SUM(M26:V26)</f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f>SUM(X26:AD26)</f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f>SUM(AF26:AK26)</f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f>SUM(AM26:AO26)</f>
        <v>0</v>
      </c>
      <c r="AM26" s="82">
        <v>0</v>
      </c>
      <c r="AN26" s="82">
        <v>0</v>
      </c>
      <c r="AO26" s="82">
        <v>0</v>
      </c>
      <c r="AP26" s="82">
        <f>SUM(AQ26:AR26)</f>
        <v>0</v>
      </c>
      <c r="AQ26" s="82">
        <v>0</v>
      </c>
      <c r="AR26" s="82">
        <v>0</v>
      </c>
      <c r="AS26" s="82">
        <f>SUM(AT26:AV26)</f>
        <v>0</v>
      </c>
      <c r="AT26" s="82">
        <v>0</v>
      </c>
      <c r="AU26" s="82">
        <v>0</v>
      </c>
      <c r="AV26" s="82">
        <v>0</v>
      </c>
      <c r="AW26" s="82">
        <f>SUM(AX26:BA26)</f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f>SUM(BC26:BG26)</f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f>SUM(BI26:BK26)</f>
        <v>0</v>
      </c>
      <c r="BI26" s="82">
        <v>0</v>
      </c>
      <c r="BJ26" s="82">
        <v>0</v>
      </c>
      <c r="BK26" s="82">
        <v>0</v>
      </c>
      <c r="BL26" s="82">
        <f>SUM(BM26:BP26)</f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f>SUM(BR26:BS26)</f>
        <v>0</v>
      </c>
      <c r="BR26" s="82">
        <v>0</v>
      </c>
      <c r="BS26" s="82">
        <v>0</v>
      </c>
      <c r="BT26" s="82">
        <f>SUM(BU26:BZ26)</f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f>SUM(CB26:CC26)</f>
        <v>0</v>
      </c>
      <c r="CB26" s="82">
        <v>0</v>
      </c>
      <c r="CC26" s="82">
        <v>0</v>
      </c>
      <c r="CD26" s="82">
        <f>SUM(CE26:CI26)</f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</row>
    <row r="27" ht="16.5" customHeight="1" spans="1:87">
      <c r="A27" s="78" t="s">
        <v>738</v>
      </c>
      <c r="B27" s="74">
        <f>ROW()-5</f>
        <v>22</v>
      </c>
      <c r="C27" s="79" t="s">
        <v>739</v>
      </c>
      <c r="D27" s="78" t="s">
        <v>740</v>
      </c>
      <c r="E27" s="78" t="s">
        <v>224</v>
      </c>
      <c r="F27" s="80">
        <f>G27+L27+W27+AE27+AL27+AP27+AS27+AW27+BB27+BH27+BL27+BQ27+BT27+CA27+CD27</f>
        <v>0</v>
      </c>
      <c r="G27" s="81">
        <f>SUM(H27:K27)</f>
        <v>0</v>
      </c>
      <c r="H27" s="82">
        <v>0</v>
      </c>
      <c r="I27" s="82">
        <v>0</v>
      </c>
      <c r="J27" s="82">
        <v>0</v>
      </c>
      <c r="K27" s="82">
        <v>0</v>
      </c>
      <c r="L27" s="82">
        <f>SUM(M27:V27)</f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f>SUM(X27:AD27)</f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f>SUM(AF27:AK27)</f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f>SUM(AM27:AO27)</f>
        <v>0</v>
      </c>
      <c r="AM27" s="82">
        <v>0</v>
      </c>
      <c r="AN27" s="82">
        <v>0</v>
      </c>
      <c r="AO27" s="82">
        <v>0</v>
      </c>
      <c r="AP27" s="82">
        <f>SUM(AQ27:AR27)</f>
        <v>0</v>
      </c>
      <c r="AQ27" s="82">
        <v>0</v>
      </c>
      <c r="AR27" s="82">
        <v>0</v>
      </c>
      <c r="AS27" s="82">
        <f>SUM(AT27:AV27)</f>
        <v>0</v>
      </c>
      <c r="AT27" s="82">
        <v>0</v>
      </c>
      <c r="AU27" s="82">
        <v>0</v>
      </c>
      <c r="AV27" s="82">
        <v>0</v>
      </c>
      <c r="AW27" s="82">
        <f>SUM(AX27:BA27)</f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f>SUM(BC27:BG27)</f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f>SUM(BI27:BK27)</f>
        <v>0</v>
      </c>
      <c r="BI27" s="82">
        <v>0</v>
      </c>
      <c r="BJ27" s="82">
        <v>0</v>
      </c>
      <c r="BK27" s="82">
        <v>0</v>
      </c>
      <c r="BL27" s="82">
        <f>SUM(BM27:BP27)</f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f>SUM(BR27:BS27)</f>
        <v>0</v>
      </c>
      <c r="BR27" s="82">
        <v>0</v>
      </c>
      <c r="BS27" s="82">
        <v>0</v>
      </c>
      <c r="BT27" s="82">
        <f>SUM(BU27:BZ27)</f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f>SUM(CB27:CC27)</f>
        <v>0</v>
      </c>
      <c r="CB27" s="82">
        <v>0</v>
      </c>
      <c r="CC27" s="82">
        <v>0</v>
      </c>
      <c r="CD27" s="82">
        <f>SUM(CE27:CI27)</f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</row>
    <row r="28" ht="16.5" customHeight="1" spans="1:87">
      <c r="A28" s="78" t="s">
        <v>741</v>
      </c>
      <c r="B28" s="74">
        <f>ROW()-5</f>
        <v>23</v>
      </c>
      <c r="C28" s="79" t="s">
        <v>742</v>
      </c>
      <c r="D28" s="78" t="s">
        <v>743</v>
      </c>
      <c r="E28" s="78" t="s">
        <v>228</v>
      </c>
      <c r="F28" s="80">
        <f>G28+L28+W28+AE28+AL28+AP28+AS28+AW28+BB28+BH28+BL28+BQ28+BT28+CA28+CD28</f>
        <v>0</v>
      </c>
      <c r="G28" s="81">
        <f>SUM(H28:K28)</f>
        <v>0</v>
      </c>
      <c r="H28" s="82">
        <v>0</v>
      </c>
      <c r="I28" s="82">
        <v>0</v>
      </c>
      <c r="J28" s="82">
        <v>0</v>
      </c>
      <c r="K28" s="82">
        <v>0</v>
      </c>
      <c r="L28" s="82">
        <f>SUM(M28:V28)</f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f>SUM(X28:AD28)</f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f>SUM(AF28:AK28)</f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f>SUM(AM28:AO28)</f>
        <v>0</v>
      </c>
      <c r="AM28" s="82">
        <v>0</v>
      </c>
      <c r="AN28" s="82">
        <v>0</v>
      </c>
      <c r="AO28" s="82">
        <v>0</v>
      </c>
      <c r="AP28" s="82">
        <f>SUM(AQ28:AR28)</f>
        <v>0</v>
      </c>
      <c r="AQ28" s="82">
        <v>0</v>
      </c>
      <c r="AR28" s="82">
        <v>0</v>
      </c>
      <c r="AS28" s="82">
        <f>SUM(AT28:AV28)</f>
        <v>0</v>
      </c>
      <c r="AT28" s="82">
        <v>0</v>
      </c>
      <c r="AU28" s="82">
        <v>0</v>
      </c>
      <c r="AV28" s="82">
        <v>0</v>
      </c>
      <c r="AW28" s="82">
        <f>SUM(AX28:BA28)</f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f>SUM(BC28:BG28)</f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f>SUM(BI28:BK28)</f>
        <v>0</v>
      </c>
      <c r="BI28" s="82">
        <v>0</v>
      </c>
      <c r="BJ28" s="82">
        <v>0</v>
      </c>
      <c r="BK28" s="82">
        <v>0</v>
      </c>
      <c r="BL28" s="82">
        <f>SUM(BM28:BP28)</f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f>SUM(BR28:BS28)</f>
        <v>0</v>
      </c>
      <c r="BR28" s="82">
        <v>0</v>
      </c>
      <c r="BS28" s="82">
        <v>0</v>
      </c>
      <c r="BT28" s="82">
        <f>SUM(BU28:BZ28)</f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f>SUM(CB28:CC28)</f>
        <v>0</v>
      </c>
      <c r="CB28" s="82">
        <v>0</v>
      </c>
      <c r="CC28" s="82">
        <v>0</v>
      </c>
      <c r="CD28" s="82">
        <f>SUM(CE28:CI28)</f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</row>
    <row r="29" ht="16.5" customHeight="1" spans="1:87">
      <c r="A29" s="78" t="s">
        <v>744</v>
      </c>
      <c r="B29" s="74">
        <f>ROW()-5</f>
        <v>24</v>
      </c>
      <c r="C29" s="79" t="s">
        <v>745</v>
      </c>
      <c r="D29" s="78" t="s">
        <v>746</v>
      </c>
      <c r="E29" s="78" t="s">
        <v>747</v>
      </c>
      <c r="F29" s="80">
        <f>G29+L29+W29+AE29+AL29+AP29+AS29+AW29+BB29+BH29+BL29+BQ29+BT29+CA29+CD29</f>
        <v>0</v>
      </c>
      <c r="G29" s="81">
        <f>SUM(H29:K29)</f>
        <v>0</v>
      </c>
      <c r="H29" s="82">
        <v>0</v>
      </c>
      <c r="I29" s="82">
        <v>0</v>
      </c>
      <c r="J29" s="82">
        <v>0</v>
      </c>
      <c r="K29" s="82">
        <v>0</v>
      </c>
      <c r="L29" s="82">
        <f>SUM(M29:V29)</f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f>SUM(X29:AD29)</f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f>SUM(AF29:AK29)</f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f>SUM(AM29:AO29)</f>
        <v>0</v>
      </c>
      <c r="AM29" s="82">
        <v>0</v>
      </c>
      <c r="AN29" s="82">
        <v>0</v>
      </c>
      <c r="AO29" s="82">
        <v>0</v>
      </c>
      <c r="AP29" s="82">
        <f>SUM(AQ29:AR29)</f>
        <v>0</v>
      </c>
      <c r="AQ29" s="82">
        <v>0</v>
      </c>
      <c r="AR29" s="82">
        <v>0</v>
      </c>
      <c r="AS29" s="82">
        <f>SUM(AT29:AV29)</f>
        <v>0</v>
      </c>
      <c r="AT29" s="82">
        <v>0</v>
      </c>
      <c r="AU29" s="82">
        <v>0</v>
      </c>
      <c r="AV29" s="82">
        <v>0</v>
      </c>
      <c r="AW29" s="82">
        <f>SUM(AX29:BA29)</f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f>SUM(BC29:BG29)</f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f>SUM(BI29:BK29)</f>
        <v>0</v>
      </c>
      <c r="BI29" s="82">
        <v>0</v>
      </c>
      <c r="BJ29" s="82">
        <v>0</v>
      </c>
      <c r="BK29" s="82">
        <v>0</v>
      </c>
      <c r="BL29" s="82">
        <f>SUM(BM29:BP29)</f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f>SUM(BR29:BS29)</f>
        <v>0</v>
      </c>
      <c r="BR29" s="82">
        <v>0</v>
      </c>
      <c r="BS29" s="82">
        <v>0</v>
      </c>
      <c r="BT29" s="82">
        <f>SUM(BU29:BZ29)</f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f>SUM(CB29:CC29)</f>
        <v>0</v>
      </c>
      <c r="CB29" s="82">
        <v>0</v>
      </c>
      <c r="CC29" s="82">
        <v>0</v>
      </c>
      <c r="CD29" s="82">
        <f>SUM(CE29:CI29)</f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</row>
    <row r="30" ht="16.5" customHeight="1" spans="1:87">
      <c r="A30" s="78" t="s">
        <v>748</v>
      </c>
      <c r="B30" s="74">
        <f>ROW()-5</f>
        <v>25</v>
      </c>
      <c r="C30" s="79" t="s">
        <v>749</v>
      </c>
      <c r="D30" s="78" t="s">
        <v>750</v>
      </c>
      <c r="E30" s="78" t="s">
        <v>751</v>
      </c>
      <c r="F30" s="80">
        <f>G30+L30+W30+AE30+AL30+AP30+AS30+AW30+BB30+BH30+BL30+BQ30+BT30+CA30+CD30</f>
        <v>0</v>
      </c>
      <c r="G30" s="81">
        <f>SUM(H30:K30)</f>
        <v>0</v>
      </c>
      <c r="H30" s="82">
        <v>0</v>
      </c>
      <c r="I30" s="82">
        <v>0</v>
      </c>
      <c r="J30" s="82">
        <v>0</v>
      </c>
      <c r="K30" s="82">
        <v>0</v>
      </c>
      <c r="L30" s="82">
        <f>SUM(M30:V30)</f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f>SUM(X30:AD30)</f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f>SUM(AF30:AK30)</f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f>SUM(AM30:AO30)</f>
        <v>0</v>
      </c>
      <c r="AM30" s="82">
        <v>0</v>
      </c>
      <c r="AN30" s="82">
        <v>0</v>
      </c>
      <c r="AO30" s="82">
        <v>0</v>
      </c>
      <c r="AP30" s="82">
        <f>SUM(AQ30:AR30)</f>
        <v>0</v>
      </c>
      <c r="AQ30" s="82">
        <v>0</v>
      </c>
      <c r="AR30" s="82">
        <v>0</v>
      </c>
      <c r="AS30" s="82">
        <f>SUM(AT30:AV30)</f>
        <v>0</v>
      </c>
      <c r="AT30" s="82">
        <v>0</v>
      </c>
      <c r="AU30" s="82">
        <v>0</v>
      </c>
      <c r="AV30" s="82">
        <v>0</v>
      </c>
      <c r="AW30" s="82">
        <f>SUM(AX30:BA30)</f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f>SUM(BC30:BG30)</f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f>SUM(BI30:BK30)</f>
        <v>0</v>
      </c>
      <c r="BI30" s="82">
        <v>0</v>
      </c>
      <c r="BJ30" s="82">
        <v>0</v>
      </c>
      <c r="BK30" s="82">
        <v>0</v>
      </c>
      <c r="BL30" s="82">
        <f>SUM(BM30:BP30)</f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f>SUM(BR30:BS30)</f>
        <v>0</v>
      </c>
      <c r="BR30" s="82">
        <v>0</v>
      </c>
      <c r="BS30" s="82">
        <v>0</v>
      </c>
      <c r="BT30" s="82">
        <f>SUM(BU30:BZ30)</f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f>SUM(CB30:CC30)</f>
        <v>0</v>
      </c>
      <c r="CB30" s="82">
        <v>0</v>
      </c>
      <c r="CC30" s="82">
        <v>0</v>
      </c>
      <c r="CD30" s="82">
        <f>SUM(CE30:CI30)</f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</row>
    <row r="31" ht="16.5" customHeight="1" spans="1:87">
      <c r="A31" s="78" t="s">
        <v>752</v>
      </c>
      <c r="B31" s="74">
        <f>ROW()-5</f>
        <v>26</v>
      </c>
      <c r="C31" s="79" t="s">
        <v>753</v>
      </c>
      <c r="D31" s="78" t="s">
        <v>754</v>
      </c>
      <c r="E31" s="78" t="s">
        <v>755</v>
      </c>
      <c r="F31" s="80">
        <f>G31+L31+W31+AE31+AL31+AP31+AS31+AW31+BB31+BH31+BL31+BQ31+BT31+CA31+CD31</f>
        <v>0</v>
      </c>
      <c r="G31" s="81">
        <f>SUM(H31:K31)</f>
        <v>0</v>
      </c>
      <c r="H31" s="82">
        <v>0</v>
      </c>
      <c r="I31" s="82">
        <v>0</v>
      </c>
      <c r="J31" s="82">
        <v>0</v>
      </c>
      <c r="K31" s="82">
        <v>0</v>
      </c>
      <c r="L31" s="82">
        <f>SUM(M31:V31)</f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f>SUM(X31:AD31)</f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f>SUM(AF31:AK31)</f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f>SUM(AM31:AO31)</f>
        <v>0</v>
      </c>
      <c r="AM31" s="82">
        <v>0</v>
      </c>
      <c r="AN31" s="82">
        <v>0</v>
      </c>
      <c r="AO31" s="82">
        <v>0</v>
      </c>
      <c r="AP31" s="82">
        <f>SUM(AQ31:AR31)</f>
        <v>0</v>
      </c>
      <c r="AQ31" s="82">
        <v>0</v>
      </c>
      <c r="AR31" s="82">
        <v>0</v>
      </c>
      <c r="AS31" s="82">
        <f>SUM(AT31:AV31)</f>
        <v>0</v>
      </c>
      <c r="AT31" s="82">
        <v>0</v>
      </c>
      <c r="AU31" s="82">
        <v>0</v>
      </c>
      <c r="AV31" s="82">
        <v>0</v>
      </c>
      <c r="AW31" s="82">
        <f>SUM(AX31:BA31)</f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f>SUM(BC31:BG31)</f>
        <v>0</v>
      </c>
      <c r="BC31" s="82">
        <v>0</v>
      </c>
      <c r="BD31" s="82">
        <v>0</v>
      </c>
      <c r="BE31" s="82">
        <v>0</v>
      </c>
      <c r="BF31" s="82">
        <v>0</v>
      </c>
      <c r="BG31" s="82">
        <v>0</v>
      </c>
      <c r="BH31" s="82">
        <f>SUM(BI31:BK31)</f>
        <v>0</v>
      </c>
      <c r="BI31" s="82">
        <v>0</v>
      </c>
      <c r="BJ31" s="82">
        <v>0</v>
      </c>
      <c r="BK31" s="82">
        <v>0</v>
      </c>
      <c r="BL31" s="82">
        <f>SUM(BM31:BP31)</f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f>SUM(BR31:BS31)</f>
        <v>0</v>
      </c>
      <c r="BR31" s="82">
        <v>0</v>
      </c>
      <c r="BS31" s="82">
        <v>0</v>
      </c>
      <c r="BT31" s="82">
        <f>SUM(BU31:BZ31)</f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f>SUM(CB31:CC31)</f>
        <v>0</v>
      </c>
      <c r="CB31" s="82">
        <v>0</v>
      </c>
      <c r="CC31" s="82">
        <v>0</v>
      </c>
      <c r="CD31" s="82">
        <f>SUM(CE31:CI31)</f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0</v>
      </c>
    </row>
    <row r="32" ht="16.5" customHeight="1" spans="1:87">
      <c r="A32" s="78" t="s">
        <v>756</v>
      </c>
      <c r="B32" s="74">
        <f>ROW()-5</f>
        <v>27</v>
      </c>
      <c r="C32" s="79" t="s">
        <v>757</v>
      </c>
      <c r="D32" s="78" t="s">
        <v>758</v>
      </c>
      <c r="E32" s="78" t="s">
        <v>759</v>
      </c>
      <c r="F32" s="80">
        <f>G32+L32+W32+AE32+AL32+AP32+AS32+AW32+BB32+BH32+BL32+BQ32+BT32+CA32+CD32</f>
        <v>0</v>
      </c>
      <c r="G32" s="81">
        <f>SUM(H32:K32)</f>
        <v>0</v>
      </c>
      <c r="H32" s="82">
        <v>0</v>
      </c>
      <c r="I32" s="82">
        <v>0</v>
      </c>
      <c r="J32" s="82">
        <v>0</v>
      </c>
      <c r="K32" s="82">
        <v>0</v>
      </c>
      <c r="L32" s="82">
        <f>SUM(M32:V32)</f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f>SUM(X32:AD32)</f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f>SUM(AF32:AK32)</f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f>SUM(AM32:AO32)</f>
        <v>0</v>
      </c>
      <c r="AM32" s="82">
        <v>0</v>
      </c>
      <c r="AN32" s="82">
        <v>0</v>
      </c>
      <c r="AO32" s="82">
        <v>0</v>
      </c>
      <c r="AP32" s="82">
        <f>SUM(AQ32:AR32)</f>
        <v>0</v>
      </c>
      <c r="AQ32" s="82">
        <v>0</v>
      </c>
      <c r="AR32" s="82">
        <v>0</v>
      </c>
      <c r="AS32" s="82">
        <f>SUM(AT32:AV32)</f>
        <v>0</v>
      </c>
      <c r="AT32" s="82">
        <v>0</v>
      </c>
      <c r="AU32" s="82">
        <v>0</v>
      </c>
      <c r="AV32" s="82">
        <v>0</v>
      </c>
      <c r="AW32" s="82">
        <f>SUM(AX32:BA32)</f>
        <v>0</v>
      </c>
      <c r="AX32" s="82">
        <v>0</v>
      </c>
      <c r="AY32" s="82">
        <v>0</v>
      </c>
      <c r="AZ32" s="82">
        <v>0</v>
      </c>
      <c r="BA32" s="82">
        <v>0</v>
      </c>
      <c r="BB32" s="82">
        <f>SUM(BC32:BG32)</f>
        <v>0</v>
      </c>
      <c r="BC32" s="82">
        <v>0</v>
      </c>
      <c r="BD32" s="82">
        <v>0</v>
      </c>
      <c r="BE32" s="82">
        <v>0</v>
      </c>
      <c r="BF32" s="82">
        <v>0</v>
      </c>
      <c r="BG32" s="82">
        <v>0</v>
      </c>
      <c r="BH32" s="82">
        <f>SUM(BI32:BK32)</f>
        <v>0</v>
      </c>
      <c r="BI32" s="82">
        <v>0</v>
      </c>
      <c r="BJ32" s="82">
        <v>0</v>
      </c>
      <c r="BK32" s="82">
        <v>0</v>
      </c>
      <c r="BL32" s="82">
        <f>SUM(BM32:BP32)</f>
        <v>0</v>
      </c>
      <c r="BM32" s="82">
        <v>0</v>
      </c>
      <c r="BN32" s="82">
        <v>0</v>
      </c>
      <c r="BO32" s="82">
        <v>0</v>
      </c>
      <c r="BP32" s="82">
        <v>0</v>
      </c>
      <c r="BQ32" s="82">
        <f>SUM(BR32:BS32)</f>
        <v>0</v>
      </c>
      <c r="BR32" s="82">
        <v>0</v>
      </c>
      <c r="BS32" s="82">
        <v>0</v>
      </c>
      <c r="BT32" s="82">
        <f>SUM(BU32:BZ32)</f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f>SUM(CB32:CC32)</f>
        <v>0</v>
      </c>
      <c r="CB32" s="82">
        <v>0</v>
      </c>
      <c r="CC32" s="82">
        <v>0</v>
      </c>
      <c r="CD32" s="82">
        <f>SUM(CE32:CI32)</f>
        <v>0</v>
      </c>
      <c r="CE32" s="82">
        <v>0</v>
      </c>
      <c r="CF32" s="82">
        <v>0</v>
      </c>
      <c r="CG32" s="82">
        <v>0</v>
      </c>
      <c r="CH32" s="82">
        <v>0</v>
      </c>
      <c r="CI32" s="82">
        <v>0</v>
      </c>
    </row>
  </sheetData>
  <mergeCells count="22">
    <mergeCell ref="B1:L1"/>
    <mergeCell ref="G2:K2"/>
    <mergeCell ref="L2:V2"/>
    <mergeCell ref="W2:AD2"/>
    <mergeCell ref="AE2:AK2"/>
    <mergeCell ref="AL2:AO2"/>
    <mergeCell ref="AP2:AR2"/>
    <mergeCell ref="AS2:AV2"/>
    <mergeCell ref="AW2:BA2"/>
    <mergeCell ref="BB2:BG2"/>
    <mergeCell ref="BH2:BK2"/>
    <mergeCell ref="BL2:BP2"/>
    <mergeCell ref="BQ2:BS2"/>
    <mergeCell ref="BT2:BZ2"/>
    <mergeCell ref="CA2:CC2"/>
    <mergeCell ref="CD2:CI2"/>
    <mergeCell ref="A2:A4"/>
    <mergeCell ref="B2:B4"/>
    <mergeCell ref="C2:C4"/>
    <mergeCell ref="D2:D4"/>
    <mergeCell ref="E2:E4"/>
    <mergeCell ref="F2:F3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0" customWidth="1"/>
    <col min="2" max="2" width="9.70833333333333" style="4" hidden="1" customWidth="1"/>
    <col min="3" max="3" width="42.85" style="49" customWidth="1"/>
    <col min="4" max="5" width="14.2833333333333" style="40" customWidth="1"/>
    <col min="6" max="6" width="9.85" style="4" hidden="1" customWidth="1"/>
    <col min="7" max="7" width="42.85" style="49" customWidth="1"/>
    <col min="8" max="9" width="14.2833333333333" style="40" customWidth="1"/>
    <col min="10" max="16384" width="8.85" style="4"/>
  </cols>
  <sheetData>
    <row r="1" s="40" customFormat="1" ht="45.7" customHeight="1" spans="1:9">
      <c r="A1" s="50" t="s">
        <v>760</v>
      </c>
      <c r="B1" s="50"/>
      <c r="C1" s="51"/>
      <c r="D1" s="52"/>
      <c r="E1" s="52"/>
      <c r="F1" s="50"/>
      <c r="G1" s="51"/>
      <c r="H1" s="52"/>
      <c r="I1" s="52"/>
    </row>
    <row r="2" s="40" customFormat="1" ht="22.5" customHeight="1" spans="1:9">
      <c r="A2" s="41" t="s">
        <v>132</v>
      </c>
      <c r="B2" s="41"/>
      <c r="C2" s="41"/>
      <c r="D2" s="41"/>
      <c r="E2" s="41"/>
      <c r="F2" s="41"/>
      <c r="G2" s="41"/>
      <c r="H2" s="41"/>
      <c r="I2" s="41"/>
    </row>
    <row r="3" s="40" customFormat="1" ht="22.5" customHeight="1" spans="1:9">
      <c r="A3" s="27" t="s">
        <v>1</v>
      </c>
      <c r="B3" s="9" t="s">
        <v>23</v>
      </c>
      <c r="C3" s="27" t="s">
        <v>761</v>
      </c>
      <c r="D3" s="27" t="s">
        <v>134</v>
      </c>
      <c r="E3" s="27" t="s">
        <v>25</v>
      </c>
      <c r="F3" s="9" t="s">
        <v>23</v>
      </c>
      <c r="G3" s="27" t="s">
        <v>761</v>
      </c>
      <c r="H3" s="29" t="s">
        <v>134</v>
      </c>
      <c r="I3" s="29" t="s">
        <v>25</v>
      </c>
    </row>
    <row r="4" customHeight="1" spans="1:9">
      <c r="A4" s="29"/>
      <c r="B4" s="42"/>
      <c r="C4" s="29"/>
      <c r="D4" s="29" t="s">
        <v>26</v>
      </c>
      <c r="E4" s="29" t="s">
        <v>27</v>
      </c>
      <c r="F4" s="42"/>
      <c r="G4" s="29"/>
      <c r="H4" s="29" t="s">
        <v>28</v>
      </c>
      <c r="I4" s="29" t="s">
        <v>136</v>
      </c>
    </row>
    <row r="5" s="40" customFormat="1" ht="22.5" customHeight="1" spans="1:9">
      <c r="A5" s="53">
        <v>1</v>
      </c>
      <c r="B5" s="12" t="s">
        <v>250</v>
      </c>
      <c r="C5" s="54" t="s">
        <v>762</v>
      </c>
      <c r="D5" s="14"/>
      <c r="E5" s="14"/>
      <c r="F5" s="12" t="s">
        <v>248</v>
      </c>
      <c r="G5" s="54" t="s">
        <v>763</v>
      </c>
      <c r="H5" s="14"/>
      <c r="I5" s="14"/>
    </row>
    <row r="6" s="40" customFormat="1" ht="22.5" customHeight="1" spans="1:9">
      <c r="A6" s="53">
        <v>2</v>
      </c>
      <c r="B6" s="12" t="s">
        <v>270</v>
      </c>
      <c r="C6" s="54" t="s">
        <v>764</v>
      </c>
      <c r="D6" s="14"/>
      <c r="E6" s="14"/>
      <c r="F6" s="12" t="s">
        <v>358</v>
      </c>
      <c r="G6" s="54" t="s">
        <v>765</v>
      </c>
      <c r="H6" s="14"/>
      <c r="I6" s="14"/>
    </row>
    <row r="7" s="40" customFormat="1" ht="22.5" customHeight="1" spans="1:9">
      <c r="A7" s="11">
        <v>3</v>
      </c>
      <c r="B7" s="12" t="s">
        <v>334</v>
      </c>
      <c r="C7" s="54" t="s">
        <v>766</v>
      </c>
      <c r="D7" s="14"/>
      <c r="E7" s="14"/>
      <c r="F7" s="12" t="s">
        <v>767</v>
      </c>
      <c r="G7" s="54" t="s">
        <v>768</v>
      </c>
      <c r="H7" s="14"/>
      <c r="I7" s="14"/>
    </row>
    <row r="8" s="40" customFormat="1" ht="22.5" customHeight="1" spans="1:9">
      <c r="A8" s="11">
        <v>4</v>
      </c>
      <c r="B8" s="12" t="s">
        <v>338</v>
      </c>
      <c r="C8" s="54" t="s">
        <v>769</v>
      </c>
      <c r="D8" s="14"/>
      <c r="E8" s="14"/>
      <c r="F8" s="12" t="s">
        <v>770</v>
      </c>
      <c r="G8" s="54" t="s">
        <v>771</v>
      </c>
      <c r="H8" s="14"/>
      <c r="I8" s="14"/>
    </row>
    <row r="9" s="40" customFormat="1" ht="22.5" customHeight="1" spans="1:9">
      <c r="A9" s="11">
        <v>5</v>
      </c>
      <c r="B9" s="12" t="s">
        <v>342</v>
      </c>
      <c r="C9" s="54" t="s">
        <v>772</v>
      </c>
      <c r="D9" s="14"/>
      <c r="E9" s="14"/>
      <c r="F9" s="12" t="s">
        <v>773</v>
      </c>
      <c r="G9" s="54" t="s">
        <v>774</v>
      </c>
      <c r="H9" s="14">
        <v>19621</v>
      </c>
      <c r="I9" s="14">
        <v>19621</v>
      </c>
    </row>
    <row r="10" s="40" customFormat="1" ht="22.5" customHeight="1" spans="1:9">
      <c r="A10" s="11">
        <v>6</v>
      </c>
      <c r="B10" s="12" t="s">
        <v>346</v>
      </c>
      <c r="C10" s="54" t="s">
        <v>775</v>
      </c>
      <c r="D10" s="14"/>
      <c r="E10" s="14"/>
      <c r="F10" s="12" t="s">
        <v>776</v>
      </c>
      <c r="G10" s="54" t="s">
        <v>777</v>
      </c>
      <c r="H10" s="14"/>
      <c r="I10" s="14"/>
    </row>
    <row r="11" s="40" customFormat="1" ht="22.5" customHeight="1" spans="1:9">
      <c r="A11" s="11">
        <v>7</v>
      </c>
      <c r="B11" s="12" t="s">
        <v>350</v>
      </c>
      <c r="C11" s="54" t="s">
        <v>778</v>
      </c>
      <c r="D11" s="14">
        <v>0</v>
      </c>
      <c r="E11" s="14">
        <v>0</v>
      </c>
      <c r="F11" s="12" t="s">
        <v>779</v>
      </c>
      <c r="G11" s="54" t="s">
        <v>780</v>
      </c>
      <c r="H11" s="14"/>
      <c r="I11" s="14"/>
    </row>
    <row r="12" s="40" customFormat="1" ht="22.5" customHeight="1" spans="1:9">
      <c r="A12" s="11">
        <v>8</v>
      </c>
      <c r="B12" s="12" t="s">
        <v>354</v>
      </c>
      <c r="C12" s="54" t="s">
        <v>781</v>
      </c>
      <c r="D12" s="14"/>
      <c r="E12" s="14"/>
      <c r="F12" s="12" t="s">
        <v>782</v>
      </c>
      <c r="G12" s="54" t="s">
        <v>783</v>
      </c>
      <c r="H12" s="14"/>
      <c r="I12" s="14"/>
    </row>
    <row r="13" s="40" customFormat="1" ht="22.5" customHeight="1" spans="1:9">
      <c r="A13" s="11">
        <v>9</v>
      </c>
      <c r="B13" s="12" t="s">
        <v>417</v>
      </c>
      <c r="C13" s="54" t="s">
        <v>784</v>
      </c>
      <c r="D13" s="14"/>
      <c r="E13" s="14"/>
      <c r="F13" s="12" t="s">
        <v>785</v>
      </c>
      <c r="G13" s="54" t="s">
        <v>786</v>
      </c>
      <c r="H13" s="14"/>
      <c r="I13" s="14"/>
    </row>
    <row r="14" s="40" customFormat="1" ht="22.5" customHeight="1" spans="1:9">
      <c r="A14" s="11">
        <v>10</v>
      </c>
      <c r="B14" s="12" t="s">
        <v>422</v>
      </c>
      <c r="C14" s="54" t="s">
        <v>787</v>
      </c>
      <c r="D14" s="14"/>
      <c r="E14" s="14"/>
      <c r="F14" s="12" t="s">
        <v>788</v>
      </c>
      <c r="G14" s="54" t="s">
        <v>524</v>
      </c>
      <c r="H14" s="14"/>
      <c r="I14" s="14"/>
    </row>
    <row r="15" s="40" customFormat="1" ht="22.5" customHeight="1" spans="1:9">
      <c r="A15" s="11">
        <v>11</v>
      </c>
      <c r="B15" s="12" t="s">
        <v>427</v>
      </c>
      <c r="C15" s="54" t="s">
        <v>789</v>
      </c>
      <c r="D15" s="14"/>
      <c r="E15" s="14"/>
      <c r="F15" s="12"/>
      <c r="G15" s="54"/>
      <c r="H15" s="14"/>
      <c r="I15" s="14"/>
    </row>
    <row r="16" s="40" customFormat="1" ht="22.5" customHeight="1" spans="1:9">
      <c r="A16" s="11">
        <v>12</v>
      </c>
      <c r="B16" s="12" t="s">
        <v>432</v>
      </c>
      <c r="C16" s="54" t="s">
        <v>790</v>
      </c>
      <c r="D16" s="14"/>
      <c r="E16" s="14"/>
      <c r="F16" s="12"/>
      <c r="G16" s="54"/>
      <c r="H16" s="14"/>
      <c r="I16" s="14"/>
    </row>
    <row r="17" s="40" customFormat="1" ht="22.5" customHeight="1" spans="1:9">
      <c r="A17" s="11">
        <v>13</v>
      </c>
      <c r="B17" s="12" t="s">
        <v>437</v>
      </c>
      <c r="C17" s="54" t="s">
        <v>791</v>
      </c>
      <c r="D17" s="14"/>
      <c r="E17" s="14"/>
      <c r="F17" s="12"/>
      <c r="G17" s="54"/>
      <c r="H17" s="14"/>
      <c r="I17" s="14"/>
    </row>
    <row r="18" s="40" customFormat="1" ht="22.5" customHeight="1" spans="1:9">
      <c r="A18" s="11">
        <v>14</v>
      </c>
      <c r="B18" s="12" t="s">
        <v>442</v>
      </c>
      <c r="C18" s="54" t="s">
        <v>792</v>
      </c>
      <c r="D18" s="14"/>
      <c r="E18" s="14"/>
      <c r="F18" s="12"/>
      <c r="G18" s="54"/>
      <c r="H18" s="14"/>
      <c r="I18" s="14"/>
    </row>
    <row r="19" s="40" customFormat="1" ht="22.5" customHeight="1" spans="1:9">
      <c r="A19" s="11">
        <v>15</v>
      </c>
      <c r="B19" s="12" t="s">
        <v>447</v>
      </c>
      <c r="C19" s="54" t="s">
        <v>793</v>
      </c>
      <c r="D19" s="14"/>
      <c r="E19" s="14"/>
      <c r="F19" s="12"/>
      <c r="G19" s="54"/>
      <c r="H19" s="14"/>
      <c r="I19" s="14"/>
    </row>
    <row r="20" s="40" customFormat="1" ht="22.5" customHeight="1" spans="1:9">
      <c r="A20" s="11">
        <v>16</v>
      </c>
      <c r="B20" s="12" t="s">
        <v>452</v>
      </c>
      <c r="C20" s="54" t="s">
        <v>794</v>
      </c>
      <c r="D20" s="14"/>
      <c r="E20" s="14"/>
      <c r="F20" s="12"/>
      <c r="G20" s="54"/>
      <c r="H20" s="14"/>
      <c r="I20" s="14"/>
    </row>
    <row r="21" s="40" customFormat="1" ht="22.5" customHeight="1" spans="1:9">
      <c r="A21" s="11">
        <v>17</v>
      </c>
      <c r="B21" s="12" t="s">
        <v>457</v>
      </c>
      <c r="C21" s="54" t="s">
        <v>795</v>
      </c>
      <c r="D21" s="14"/>
      <c r="E21" s="14"/>
      <c r="F21" s="12" t="s">
        <v>244</v>
      </c>
      <c r="G21" s="55" t="s">
        <v>238</v>
      </c>
      <c r="H21" s="14">
        <f>IFERROR(SUM(H5:H14),0)</f>
        <v>19621</v>
      </c>
      <c r="I21" s="14">
        <f>IFERROR(SUM(I5:I14),0)</f>
        <v>19621</v>
      </c>
    </row>
    <row r="22" s="40" customFormat="1" ht="22.5" customHeight="1" spans="1:9">
      <c r="A22" s="11">
        <v>18</v>
      </c>
      <c r="B22" s="12" t="s">
        <v>242</v>
      </c>
      <c r="C22" s="55" t="s">
        <v>236</v>
      </c>
      <c r="D22" s="14">
        <f>IFERROR(SUM(D5:D21),0)</f>
        <v>0</v>
      </c>
      <c r="E22" s="14">
        <f>IFERROR(SUM(E5:E21),0)</f>
        <v>0</v>
      </c>
      <c r="F22" s="12" t="s">
        <v>796</v>
      </c>
      <c r="G22" s="54" t="s">
        <v>359</v>
      </c>
      <c r="H22" s="14"/>
      <c r="I22" s="14"/>
    </row>
    <row r="23" s="40" customFormat="1" ht="22.5" customHeight="1" spans="1:9">
      <c r="A23" s="11">
        <v>19</v>
      </c>
      <c r="B23" s="12"/>
      <c r="C23" s="54"/>
      <c r="D23" s="14"/>
      <c r="E23" s="14"/>
      <c r="F23" s="12" t="s">
        <v>797</v>
      </c>
      <c r="G23" s="54" t="s">
        <v>798</v>
      </c>
      <c r="H23" s="14"/>
      <c r="I23" s="14"/>
    </row>
    <row r="24" s="40" customFormat="1" ht="22.5" customHeight="1" spans="1:9">
      <c r="A24" s="11">
        <v>20</v>
      </c>
      <c r="B24" s="12" t="s">
        <v>356</v>
      </c>
      <c r="C24" s="54" t="s">
        <v>357</v>
      </c>
      <c r="D24" s="14"/>
      <c r="E24" s="14"/>
      <c r="F24" s="12" t="s">
        <v>799</v>
      </c>
      <c r="G24" s="54" t="s">
        <v>800</v>
      </c>
      <c r="H24" s="14"/>
      <c r="I24" s="14"/>
    </row>
    <row r="25" s="40" customFormat="1" ht="22.5" customHeight="1" spans="1:9">
      <c r="A25" s="11">
        <v>21</v>
      </c>
      <c r="B25" s="12" t="s">
        <v>801</v>
      </c>
      <c r="C25" s="54" t="s">
        <v>247</v>
      </c>
      <c r="D25" s="14">
        <f>IFERROR(SUM(D26,D27,D28,D29),0)</f>
        <v>0</v>
      </c>
      <c r="E25" s="14">
        <f>IFERROR(SUM(E26,E27,E28,E29),0)</f>
        <v>19621</v>
      </c>
      <c r="F25" s="12" t="s">
        <v>802</v>
      </c>
      <c r="G25" s="54" t="s">
        <v>249</v>
      </c>
      <c r="H25" s="14">
        <f>IFERROR(SUM(H26,H27,H28,H29),0)</f>
        <v>0</v>
      </c>
      <c r="I25" s="14">
        <f>IFERROR(SUM(I26,I27,I28,I29),0)</f>
        <v>0</v>
      </c>
    </row>
    <row r="26" s="40" customFormat="1" ht="22.5" customHeight="1" spans="1:9">
      <c r="A26" s="11">
        <v>22</v>
      </c>
      <c r="B26" s="12" t="s">
        <v>803</v>
      </c>
      <c r="C26" s="54" t="s">
        <v>804</v>
      </c>
      <c r="D26" s="14">
        <v>0</v>
      </c>
      <c r="E26" s="14">
        <v>19621</v>
      </c>
      <c r="F26" s="12" t="s">
        <v>805</v>
      </c>
      <c r="G26" s="54" t="s">
        <v>806</v>
      </c>
      <c r="H26" s="14"/>
      <c r="I26" s="14"/>
    </row>
    <row r="27" s="40" customFormat="1" ht="22.5" customHeight="1" spans="1:9">
      <c r="A27" s="11">
        <v>23</v>
      </c>
      <c r="B27" s="12" t="s">
        <v>807</v>
      </c>
      <c r="C27" s="54" t="s">
        <v>339</v>
      </c>
      <c r="D27" s="14"/>
      <c r="E27" s="14"/>
      <c r="F27" s="12" t="s">
        <v>808</v>
      </c>
      <c r="G27" s="54" t="s">
        <v>337</v>
      </c>
      <c r="H27" s="14"/>
      <c r="I27" s="14"/>
    </row>
    <row r="28" s="40" customFormat="1" ht="22.5" customHeight="1" spans="1:9">
      <c r="A28" s="11">
        <v>24</v>
      </c>
      <c r="B28" s="12" t="s">
        <v>809</v>
      </c>
      <c r="C28" s="54" t="s">
        <v>343</v>
      </c>
      <c r="D28" s="14"/>
      <c r="E28" s="14"/>
      <c r="F28" s="12" t="s">
        <v>810</v>
      </c>
      <c r="G28" s="54" t="s">
        <v>341</v>
      </c>
      <c r="H28" s="14"/>
      <c r="I28" s="14"/>
    </row>
    <row r="29" s="40" customFormat="1" ht="22.5" customHeight="1" spans="1:9">
      <c r="A29" s="11">
        <v>25</v>
      </c>
      <c r="B29" s="12" t="s">
        <v>811</v>
      </c>
      <c r="C29" s="54" t="s">
        <v>347</v>
      </c>
      <c r="D29" s="14"/>
      <c r="E29" s="14"/>
      <c r="F29" s="12" t="s">
        <v>812</v>
      </c>
      <c r="G29" s="54" t="s">
        <v>253</v>
      </c>
      <c r="H29" s="14"/>
      <c r="I29" s="14"/>
    </row>
    <row r="30" s="40" customFormat="1" ht="22.5" customHeight="1" spans="1:9">
      <c r="A30" s="11">
        <v>26</v>
      </c>
      <c r="B30" s="12" t="s">
        <v>364</v>
      </c>
      <c r="C30" s="55" t="s">
        <v>813</v>
      </c>
      <c r="D30" s="14">
        <f>IFERROR(SUM(D22,D24,D25),0)</f>
        <v>0</v>
      </c>
      <c r="E30" s="14">
        <f>IFERROR(SUM(E22,E24,E25),0)</f>
        <v>19621</v>
      </c>
      <c r="F30" s="12" t="s">
        <v>366</v>
      </c>
      <c r="G30" s="55" t="s">
        <v>814</v>
      </c>
      <c r="H30" s="14">
        <f>IFERROR(SUM(H21,H22,H23,H24,H25),0)</f>
        <v>19621</v>
      </c>
      <c r="I30" s="14">
        <f>IFERROR(SUM(I21,I22,I23,I24,I25),0)</f>
        <v>19621</v>
      </c>
    </row>
    <row r="31" s="40" customFormat="1" ht="22.5" hidden="1" customHeight="1" spans="1:9">
      <c r="A31" s="11">
        <v>379741</v>
      </c>
      <c r="B31" s="12"/>
      <c r="C31" s="54"/>
      <c r="D31" s="14"/>
      <c r="E31" s="14"/>
      <c r="F31" s="16"/>
      <c r="G31" s="34"/>
      <c r="H31" s="14"/>
      <c r="I31" s="14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" customWidth="1"/>
    <col min="2" max="2" width="9.70833333333333" style="4" customWidth="1"/>
    <col min="3" max="3" width="42.85" style="4" customWidth="1"/>
    <col min="4" max="5" width="14.2833333333333" style="4" customWidth="1"/>
    <col min="6" max="6" width="10.1416666666667" style="4" customWidth="1"/>
    <col min="7" max="7" width="42.85" style="4" customWidth="1"/>
    <col min="8" max="9" width="14.2833333333333" style="4" customWidth="1"/>
    <col min="10" max="16384" width="8.85" style="4"/>
  </cols>
  <sheetData>
    <row r="1" s="40" customFormat="1" ht="39" customHeight="1" spans="1:9">
      <c r="A1" s="45" t="s">
        <v>815</v>
      </c>
      <c r="B1" s="45"/>
      <c r="C1" s="45"/>
      <c r="D1" s="45"/>
      <c r="E1" s="45"/>
      <c r="F1" s="45"/>
      <c r="G1" s="45"/>
      <c r="H1" s="45"/>
      <c r="I1" s="45"/>
    </row>
    <row r="2" s="40" customFormat="1" ht="22.5" customHeight="1" spans="1:9">
      <c r="A2" s="46" t="s">
        <v>132</v>
      </c>
      <c r="B2" s="46"/>
      <c r="C2" s="46"/>
      <c r="D2" s="46"/>
      <c r="E2" s="46"/>
      <c r="F2" s="46"/>
      <c r="G2" s="46"/>
      <c r="H2" s="46"/>
      <c r="I2" s="46"/>
    </row>
    <row r="3" s="40" customFormat="1" ht="29.15" customHeight="1" spans="1:9">
      <c r="A3" s="8" t="s">
        <v>1</v>
      </c>
      <c r="B3" s="9" t="s">
        <v>23</v>
      </c>
      <c r="C3" s="8" t="s">
        <v>761</v>
      </c>
      <c r="D3" s="8" t="s">
        <v>134</v>
      </c>
      <c r="E3" s="8" t="s">
        <v>25</v>
      </c>
      <c r="F3" s="9" t="s">
        <v>23</v>
      </c>
      <c r="G3" s="8" t="s">
        <v>761</v>
      </c>
      <c r="H3" s="8" t="s">
        <v>134</v>
      </c>
      <c r="I3" s="8" t="s">
        <v>25</v>
      </c>
    </row>
    <row r="4" ht="29.15" customHeight="1" spans="1:9">
      <c r="A4" s="42"/>
      <c r="B4" s="42"/>
      <c r="C4" s="42"/>
      <c r="D4" s="10" t="s">
        <v>26</v>
      </c>
      <c r="E4" s="10" t="s">
        <v>27</v>
      </c>
      <c r="F4" s="42"/>
      <c r="G4" s="42"/>
      <c r="H4" s="32" t="s">
        <v>28</v>
      </c>
      <c r="I4" s="32" t="s">
        <v>136</v>
      </c>
    </row>
    <row r="5" s="40" customFormat="1" ht="29.15" customHeight="1" spans="1:9">
      <c r="A5" s="11">
        <v>1</v>
      </c>
      <c r="B5" s="12" t="s">
        <v>246</v>
      </c>
      <c r="C5" s="47" t="s">
        <v>816</v>
      </c>
      <c r="D5" s="14"/>
      <c r="E5" s="14"/>
      <c r="F5" s="16" t="s">
        <v>248</v>
      </c>
      <c r="G5" s="47" t="s">
        <v>768</v>
      </c>
      <c r="H5" s="14"/>
      <c r="I5" s="14"/>
    </row>
    <row r="6" s="40" customFormat="1" ht="29.15" customHeight="1" spans="1:9">
      <c r="A6" s="11">
        <v>2</v>
      </c>
      <c r="B6" s="12" t="s">
        <v>356</v>
      </c>
      <c r="C6" s="47" t="s">
        <v>817</v>
      </c>
      <c r="D6" s="14"/>
      <c r="E6" s="14"/>
      <c r="F6" s="16" t="s">
        <v>358</v>
      </c>
      <c r="G6" s="47" t="s">
        <v>818</v>
      </c>
      <c r="H6" s="14">
        <f>IFERROR(SUM(H7,H8,H9,H10),0)</f>
        <v>0</v>
      </c>
      <c r="I6" s="14">
        <f>IFERROR(SUM(I7,I8,I9,I10),0)</f>
        <v>0</v>
      </c>
    </row>
    <row r="7" s="40" customFormat="1" ht="29.15" customHeight="1" spans="1:9">
      <c r="A7" s="11">
        <v>3</v>
      </c>
      <c r="B7" s="12" t="s">
        <v>801</v>
      </c>
      <c r="C7" s="47" t="s">
        <v>819</v>
      </c>
      <c r="D7" s="14"/>
      <c r="E7" s="14"/>
      <c r="F7" s="16" t="s">
        <v>362</v>
      </c>
      <c r="G7" s="47" t="s">
        <v>820</v>
      </c>
      <c r="H7" s="14"/>
      <c r="I7" s="14"/>
    </row>
    <row r="8" s="40" customFormat="1" ht="29.15" customHeight="1" spans="1:9">
      <c r="A8" s="11">
        <v>4</v>
      </c>
      <c r="B8" s="12" t="s">
        <v>821</v>
      </c>
      <c r="C8" s="47" t="s">
        <v>822</v>
      </c>
      <c r="D8" s="14"/>
      <c r="E8" s="14"/>
      <c r="F8" s="16" t="s">
        <v>823</v>
      </c>
      <c r="G8" s="47" t="s">
        <v>824</v>
      </c>
      <c r="H8" s="14"/>
      <c r="I8" s="14"/>
    </row>
    <row r="9" s="40" customFormat="1" ht="29.15" customHeight="1" spans="1:9">
      <c r="A9" s="11">
        <v>5</v>
      </c>
      <c r="B9" s="12" t="s">
        <v>825</v>
      </c>
      <c r="C9" s="47" t="s">
        <v>826</v>
      </c>
      <c r="D9" s="14"/>
      <c r="E9" s="14"/>
      <c r="F9" s="16" t="s">
        <v>827</v>
      </c>
      <c r="G9" s="47" t="s">
        <v>828</v>
      </c>
      <c r="H9" s="14"/>
      <c r="I9" s="14"/>
    </row>
    <row r="10" s="40" customFormat="1" ht="29.15" customHeight="1" spans="1:9">
      <c r="A10" s="11">
        <v>6</v>
      </c>
      <c r="B10" s="12"/>
      <c r="C10" s="47"/>
      <c r="D10" s="14"/>
      <c r="E10" s="14"/>
      <c r="F10" s="16" t="s">
        <v>829</v>
      </c>
      <c r="G10" s="47" t="s">
        <v>830</v>
      </c>
      <c r="H10" s="14"/>
      <c r="I10" s="14"/>
    </row>
    <row r="11" s="40" customFormat="1" ht="29.15" customHeight="1" spans="1:9">
      <c r="A11" s="11">
        <v>7</v>
      </c>
      <c r="B11" s="12" t="s">
        <v>242</v>
      </c>
      <c r="C11" s="11" t="s">
        <v>236</v>
      </c>
      <c r="D11" s="14">
        <f>IFERROR(SUM(D5:D9),0)</f>
        <v>0</v>
      </c>
      <c r="E11" s="14">
        <f>IFERROR(SUM(E5:E9),0)</f>
        <v>0</v>
      </c>
      <c r="F11" s="16" t="s">
        <v>244</v>
      </c>
      <c r="G11" s="11" t="s">
        <v>238</v>
      </c>
      <c r="H11" s="14">
        <f>IFERROR(SUM(H5,H6),0)</f>
        <v>0</v>
      </c>
      <c r="I11" s="14">
        <f>IFERROR(SUM(I5,I6),0)</f>
        <v>0</v>
      </c>
    </row>
    <row r="12" s="40" customFormat="1" ht="29.15" customHeight="1" spans="1:9">
      <c r="A12" s="11">
        <v>8</v>
      </c>
      <c r="B12" s="30"/>
      <c r="C12" s="30"/>
      <c r="D12" s="30"/>
      <c r="E12" s="30"/>
      <c r="F12" s="16" t="s">
        <v>767</v>
      </c>
      <c r="G12" s="47" t="s">
        <v>831</v>
      </c>
      <c r="H12" s="14"/>
      <c r="I12" s="14"/>
    </row>
    <row r="13" ht="29.15" customHeight="1" spans="1:9">
      <c r="A13" s="28">
        <v>9</v>
      </c>
      <c r="B13" s="12" t="s">
        <v>832</v>
      </c>
      <c r="C13" s="47" t="s">
        <v>833</v>
      </c>
      <c r="D13" s="14"/>
      <c r="E13" s="14"/>
      <c r="F13" s="16" t="s">
        <v>770</v>
      </c>
      <c r="G13" s="17" t="s">
        <v>587</v>
      </c>
      <c r="H13" s="14"/>
      <c r="I13" s="14"/>
    </row>
    <row r="14" s="40" customFormat="1" ht="29.15" customHeight="1" spans="1:9">
      <c r="A14" s="11">
        <v>10</v>
      </c>
      <c r="B14" s="12" t="s">
        <v>834</v>
      </c>
      <c r="C14" s="47" t="s">
        <v>835</v>
      </c>
      <c r="D14" s="14"/>
      <c r="E14" s="14"/>
      <c r="F14" s="16" t="s">
        <v>773</v>
      </c>
      <c r="G14" s="47" t="s">
        <v>836</v>
      </c>
      <c r="H14" s="14"/>
      <c r="I14" s="14"/>
    </row>
    <row r="15" s="40" customFormat="1" ht="29.15" customHeight="1" spans="1:9">
      <c r="A15" s="11">
        <v>11</v>
      </c>
      <c r="B15" s="12" t="s">
        <v>364</v>
      </c>
      <c r="C15" s="11" t="s">
        <v>365</v>
      </c>
      <c r="D15" s="14">
        <f>IFERROR(SUM(D11,D13,D14),0)</f>
        <v>0</v>
      </c>
      <c r="E15" s="14">
        <f>IFERROR(SUM(E11,E13,E14),0)</f>
        <v>0</v>
      </c>
      <c r="F15" s="16" t="s">
        <v>366</v>
      </c>
      <c r="G15" s="11" t="s">
        <v>367</v>
      </c>
      <c r="H15" s="14">
        <f>IFERROR(SUM(H11,H12,H14),0)</f>
        <v>0</v>
      </c>
      <c r="I15" s="14">
        <f>IFERROR(SUM(I11,I12,I14),0)</f>
        <v>0</v>
      </c>
    </row>
    <row r="16" s="40" customFormat="1" ht="22.5" hidden="1" customHeight="1" spans="1:9">
      <c r="A16" s="18"/>
      <c r="C16" s="43"/>
      <c r="D16" s="48"/>
      <c r="E16" s="48"/>
      <c r="G16" s="43"/>
      <c r="H16" s="48"/>
      <c r="I16" s="48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topLeftCell="B1" workbookViewId="0">
      <selection activeCell="A1" sqref="A1:J1"/>
    </sheetView>
  </sheetViews>
  <sheetFormatPr defaultColWidth="8.85" defaultRowHeight="15" customHeight="1"/>
  <cols>
    <col min="1" max="1" width="8.85" style="40" hidden="1" customWidth="1"/>
    <col min="2" max="2" width="5.425" style="40" customWidth="1"/>
    <col min="3" max="3" width="11" style="4" customWidth="1"/>
    <col min="4" max="4" width="8.85" style="4" hidden="1" customWidth="1"/>
    <col min="5" max="5" width="42.85" style="40" customWidth="1"/>
    <col min="6" max="6" width="10.575" style="40" customWidth="1"/>
    <col min="7" max="10" width="14.2833333333333" style="40" customWidth="1"/>
    <col min="11" max="16384" width="8.85" style="4"/>
  </cols>
  <sheetData>
    <row r="1" s="40" customFormat="1" ht="45.85" customHeight="1" spans="1:10">
      <c r="A1" s="6" t="s">
        <v>837</v>
      </c>
      <c r="B1" s="6"/>
      <c r="C1" s="6"/>
      <c r="D1" s="6"/>
      <c r="E1" s="6"/>
      <c r="F1" s="6"/>
      <c r="G1" s="6"/>
      <c r="H1" s="6"/>
      <c r="I1" s="6"/>
      <c r="J1" s="6"/>
    </row>
    <row r="2" s="40" customFormat="1" ht="26.2" customHeight="1" spans="1:10">
      <c r="A2" s="41" t="s">
        <v>838</v>
      </c>
      <c r="B2" s="41"/>
      <c r="C2" s="41"/>
      <c r="D2" s="41"/>
      <c r="E2" s="41"/>
      <c r="F2" s="41"/>
      <c r="G2" s="41"/>
      <c r="H2" s="41"/>
      <c r="I2" s="41"/>
      <c r="J2" s="41"/>
    </row>
    <row r="3" s="40" customFormat="1" ht="51.75" customHeight="1" spans="1:10">
      <c r="A3" s="15" t="s">
        <v>20</v>
      </c>
      <c r="B3" s="8" t="s">
        <v>1</v>
      </c>
      <c r="C3" s="27" t="s">
        <v>839</v>
      </c>
      <c r="D3" s="29" t="s">
        <v>839</v>
      </c>
      <c r="E3" s="8" t="s">
        <v>840</v>
      </c>
      <c r="F3" s="26" t="s">
        <v>841</v>
      </c>
      <c r="G3" s="26" t="s">
        <v>842</v>
      </c>
      <c r="H3" s="26" t="s">
        <v>843</v>
      </c>
      <c r="I3" s="26" t="s">
        <v>844</v>
      </c>
      <c r="J3" s="26" t="s">
        <v>845</v>
      </c>
    </row>
    <row r="4" ht="27.5" customHeight="1" spans="2:10">
      <c r="B4" s="29"/>
      <c r="C4" s="42"/>
      <c r="D4" s="42"/>
      <c r="E4" s="29"/>
      <c r="F4" s="29"/>
      <c r="G4" s="29" t="s">
        <v>26</v>
      </c>
      <c r="H4" s="29" t="s">
        <v>27</v>
      </c>
      <c r="I4" s="29" t="s">
        <v>28</v>
      </c>
      <c r="J4" s="29" t="s">
        <v>136</v>
      </c>
    </row>
    <row r="5" ht="25" customHeight="1" spans="1:10">
      <c r="A5" s="20" t="s">
        <v>846</v>
      </c>
      <c r="B5" s="18" t="s">
        <v>377</v>
      </c>
      <c r="C5" s="18" t="s">
        <v>242</v>
      </c>
      <c r="D5" s="18" t="s">
        <v>847</v>
      </c>
      <c r="E5" s="43" t="s">
        <v>848</v>
      </c>
      <c r="F5" s="18"/>
      <c r="G5" s="44">
        <v>1836</v>
      </c>
      <c r="H5" s="44">
        <v>1836</v>
      </c>
      <c r="I5" s="44">
        <v>0</v>
      </c>
      <c r="J5" s="44">
        <v>34000</v>
      </c>
    </row>
    <row r="6" ht="24.75" customHeight="1" spans="1:10">
      <c r="A6" s="40" t="s">
        <v>849</v>
      </c>
      <c r="B6" s="18" t="s">
        <v>381</v>
      </c>
      <c r="C6" s="18" t="s">
        <v>364</v>
      </c>
      <c r="D6" s="18" t="s">
        <v>850</v>
      </c>
      <c r="E6" s="43" t="s">
        <v>851</v>
      </c>
      <c r="F6" s="18"/>
      <c r="G6" s="44">
        <f>IFERROR(SUM(G7:G27),0)</f>
        <v>777</v>
      </c>
      <c r="H6" s="44">
        <f>IFERROR(SUM(H7:H27),0)</f>
        <v>777</v>
      </c>
      <c r="I6" s="44">
        <f>IFERROR(SUM(I7:I27),0)</f>
        <v>0</v>
      </c>
      <c r="J6" s="44">
        <f>IFERROR(SUM(J7:J27),0)</f>
        <v>33937</v>
      </c>
    </row>
    <row r="7" ht="24.75" customHeight="1" spans="1:10">
      <c r="A7" s="40" t="s">
        <v>852</v>
      </c>
      <c r="B7" s="18" t="s">
        <v>384</v>
      </c>
      <c r="C7" s="18" t="s">
        <v>246</v>
      </c>
      <c r="D7" s="18" t="s">
        <v>853</v>
      </c>
      <c r="E7" s="43" t="s">
        <v>854</v>
      </c>
      <c r="F7" s="18"/>
      <c r="G7" s="44">
        <v>0</v>
      </c>
      <c r="H7" s="44">
        <v>0</v>
      </c>
      <c r="I7" s="44">
        <v>0</v>
      </c>
      <c r="J7" s="44">
        <v>0</v>
      </c>
    </row>
    <row r="8" ht="24.75" customHeight="1" spans="1:10">
      <c r="A8" s="40" t="s">
        <v>855</v>
      </c>
      <c r="B8" s="18" t="s">
        <v>388</v>
      </c>
      <c r="C8" s="18" t="s">
        <v>356</v>
      </c>
      <c r="D8" s="18" t="s">
        <v>856</v>
      </c>
      <c r="E8" s="43" t="s">
        <v>857</v>
      </c>
      <c r="F8" s="18"/>
      <c r="G8" s="44">
        <v>7</v>
      </c>
      <c r="H8" s="44">
        <v>7</v>
      </c>
      <c r="I8" s="44">
        <v>0</v>
      </c>
      <c r="J8" s="44">
        <v>23</v>
      </c>
    </row>
    <row r="9" ht="24.75" customHeight="1" spans="1:10">
      <c r="A9" s="40" t="s">
        <v>858</v>
      </c>
      <c r="B9" s="18" t="s">
        <v>392</v>
      </c>
      <c r="C9" s="18" t="s">
        <v>801</v>
      </c>
      <c r="D9" s="18" t="s">
        <v>859</v>
      </c>
      <c r="E9" s="43" t="s">
        <v>860</v>
      </c>
      <c r="F9" s="18"/>
      <c r="G9" s="44">
        <v>0</v>
      </c>
      <c r="H9" s="44">
        <v>0</v>
      </c>
      <c r="I9" s="44">
        <v>0</v>
      </c>
      <c r="J9" s="44">
        <v>0</v>
      </c>
    </row>
    <row r="10" ht="24.75" customHeight="1" spans="1:10">
      <c r="A10" s="40" t="s">
        <v>861</v>
      </c>
      <c r="B10" s="18" t="s">
        <v>396</v>
      </c>
      <c r="C10" s="18" t="s">
        <v>821</v>
      </c>
      <c r="D10" s="18" t="s">
        <v>862</v>
      </c>
      <c r="E10" s="43" t="s">
        <v>863</v>
      </c>
      <c r="F10" s="18"/>
      <c r="G10" s="44">
        <v>0</v>
      </c>
      <c r="H10" s="44">
        <v>0</v>
      </c>
      <c r="I10" s="44">
        <v>0</v>
      </c>
      <c r="J10" s="44">
        <v>0</v>
      </c>
    </row>
    <row r="11" ht="24.75" customHeight="1" spans="1:10">
      <c r="A11" s="40" t="s">
        <v>864</v>
      </c>
      <c r="B11" s="18" t="s">
        <v>400</v>
      </c>
      <c r="C11" s="18" t="s">
        <v>825</v>
      </c>
      <c r="D11" s="18" t="s">
        <v>865</v>
      </c>
      <c r="E11" s="43" t="s">
        <v>866</v>
      </c>
      <c r="F11" s="18"/>
      <c r="G11" s="44">
        <v>0</v>
      </c>
      <c r="H11" s="44">
        <v>0</v>
      </c>
      <c r="I11" s="44">
        <v>0</v>
      </c>
      <c r="J11" s="44">
        <v>0</v>
      </c>
    </row>
    <row r="12" ht="24.75" customHeight="1" spans="1:10">
      <c r="A12" s="40" t="s">
        <v>867</v>
      </c>
      <c r="B12" s="18" t="s">
        <v>404</v>
      </c>
      <c r="C12" s="18" t="s">
        <v>832</v>
      </c>
      <c r="D12" s="18" t="s">
        <v>868</v>
      </c>
      <c r="E12" s="43" t="s">
        <v>869</v>
      </c>
      <c r="F12" s="18"/>
      <c r="G12" s="44">
        <v>4</v>
      </c>
      <c r="H12" s="44">
        <v>4</v>
      </c>
      <c r="I12" s="44">
        <v>0</v>
      </c>
      <c r="J12" s="44">
        <v>35</v>
      </c>
    </row>
    <row r="13" ht="24.75" customHeight="1" spans="1:10">
      <c r="A13" s="40" t="s">
        <v>870</v>
      </c>
      <c r="B13" s="18" t="s">
        <v>408</v>
      </c>
      <c r="C13" s="18" t="s">
        <v>834</v>
      </c>
      <c r="D13" s="18" t="s">
        <v>871</v>
      </c>
      <c r="E13" s="43" t="s">
        <v>872</v>
      </c>
      <c r="F13" s="18"/>
      <c r="G13" s="44">
        <v>0</v>
      </c>
      <c r="H13" s="44">
        <v>0</v>
      </c>
      <c r="I13" s="44">
        <v>0</v>
      </c>
      <c r="J13" s="44">
        <v>0</v>
      </c>
    </row>
    <row r="14" ht="24.75" customHeight="1" spans="1:10">
      <c r="A14" s="40" t="s">
        <v>873</v>
      </c>
      <c r="B14" s="18" t="s">
        <v>412</v>
      </c>
      <c r="C14" s="18" t="s">
        <v>874</v>
      </c>
      <c r="D14" s="18" t="s">
        <v>875</v>
      </c>
      <c r="E14" s="43" t="s">
        <v>876</v>
      </c>
      <c r="F14" s="18"/>
      <c r="G14" s="44">
        <v>0</v>
      </c>
      <c r="H14" s="44">
        <v>0</v>
      </c>
      <c r="I14" s="44">
        <v>0</v>
      </c>
      <c r="J14" s="44">
        <v>0</v>
      </c>
    </row>
    <row r="15" ht="24.75" customHeight="1" spans="1:10">
      <c r="A15" s="40" t="s">
        <v>877</v>
      </c>
      <c r="B15" s="18" t="s">
        <v>416</v>
      </c>
      <c r="C15" s="18" t="s">
        <v>878</v>
      </c>
      <c r="D15" s="18" t="s">
        <v>879</v>
      </c>
      <c r="E15" s="43" t="s">
        <v>880</v>
      </c>
      <c r="F15" s="18"/>
      <c r="G15" s="44">
        <v>0</v>
      </c>
      <c r="H15" s="44">
        <v>0</v>
      </c>
      <c r="I15" s="44">
        <v>0</v>
      </c>
      <c r="J15" s="44">
        <v>0</v>
      </c>
    </row>
    <row r="16" ht="24.75" customHeight="1" spans="1:10">
      <c r="A16" s="40" t="s">
        <v>881</v>
      </c>
      <c r="B16" s="18" t="s">
        <v>421</v>
      </c>
      <c r="C16" s="18" t="s">
        <v>882</v>
      </c>
      <c r="D16" s="18" t="s">
        <v>883</v>
      </c>
      <c r="E16" s="43" t="s">
        <v>884</v>
      </c>
      <c r="F16" s="18"/>
      <c r="G16" s="44">
        <v>0</v>
      </c>
      <c r="H16" s="44">
        <v>0</v>
      </c>
      <c r="I16" s="44">
        <v>0</v>
      </c>
      <c r="J16" s="44">
        <v>0</v>
      </c>
    </row>
    <row r="17" ht="24.75" customHeight="1" spans="1:10">
      <c r="A17" s="40" t="s">
        <v>885</v>
      </c>
      <c r="B17" s="18" t="s">
        <v>426</v>
      </c>
      <c r="C17" s="18" t="s">
        <v>886</v>
      </c>
      <c r="D17" s="18" t="s">
        <v>887</v>
      </c>
      <c r="E17" s="43" t="s">
        <v>888</v>
      </c>
      <c r="F17" s="18"/>
      <c r="G17" s="44">
        <v>17</v>
      </c>
      <c r="H17" s="44">
        <v>17</v>
      </c>
      <c r="I17" s="44">
        <v>0</v>
      </c>
      <c r="J17" s="44">
        <v>918</v>
      </c>
    </row>
    <row r="18" ht="24.75" customHeight="1" spans="1:10">
      <c r="A18" s="40" t="s">
        <v>889</v>
      </c>
      <c r="B18" s="18" t="s">
        <v>431</v>
      </c>
      <c r="C18" s="18" t="s">
        <v>890</v>
      </c>
      <c r="D18" s="18" t="s">
        <v>891</v>
      </c>
      <c r="E18" s="43" t="s">
        <v>892</v>
      </c>
      <c r="F18" s="18"/>
      <c r="G18" s="44">
        <v>0</v>
      </c>
      <c r="H18" s="44">
        <v>0</v>
      </c>
      <c r="I18" s="44">
        <v>0</v>
      </c>
      <c r="J18" s="44">
        <v>0</v>
      </c>
    </row>
    <row r="19" ht="24.75" customHeight="1" spans="1:10">
      <c r="A19" s="40" t="s">
        <v>893</v>
      </c>
      <c r="B19" s="18" t="s">
        <v>436</v>
      </c>
      <c r="C19" s="18" t="s">
        <v>894</v>
      </c>
      <c r="D19" s="18" t="s">
        <v>895</v>
      </c>
      <c r="E19" s="43" t="s">
        <v>896</v>
      </c>
      <c r="F19" s="18"/>
      <c r="G19" s="44">
        <v>0</v>
      </c>
      <c r="H19" s="44">
        <v>0</v>
      </c>
      <c r="I19" s="44">
        <v>0</v>
      </c>
      <c r="J19" s="44">
        <v>0</v>
      </c>
    </row>
    <row r="20" ht="24.75" customHeight="1" spans="1:10">
      <c r="A20" s="40" t="s">
        <v>897</v>
      </c>
      <c r="B20" s="18" t="s">
        <v>441</v>
      </c>
      <c r="C20" s="18" t="s">
        <v>898</v>
      </c>
      <c r="D20" s="18" t="s">
        <v>899</v>
      </c>
      <c r="E20" s="43" t="s">
        <v>900</v>
      </c>
      <c r="F20" s="18"/>
      <c r="G20" s="44">
        <v>0</v>
      </c>
      <c r="H20" s="44">
        <v>0</v>
      </c>
      <c r="I20" s="44">
        <v>0</v>
      </c>
      <c r="J20" s="44">
        <v>0</v>
      </c>
    </row>
    <row r="21" ht="24.75" customHeight="1" spans="1:10">
      <c r="A21" s="40" t="s">
        <v>901</v>
      </c>
      <c r="B21" s="18" t="s">
        <v>446</v>
      </c>
      <c r="C21" s="18" t="s">
        <v>902</v>
      </c>
      <c r="D21" s="18" t="s">
        <v>903</v>
      </c>
      <c r="E21" s="43" t="s">
        <v>904</v>
      </c>
      <c r="F21" s="18"/>
      <c r="G21" s="44">
        <v>0</v>
      </c>
      <c r="H21" s="44">
        <v>0</v>
      </c>
      <c r="I21" s="44">
        <v>0</v>
      </c>
      <c r="J21" s="44">
        <v>0</v>
      </c>
    </row>
    <row r="22" ht="24.75" customHeight="1" spans="1:10">
      <c r="A22" s="40" t="s">
        <v>905</v>
      </c>
      <c r="B22" s="18" t="s">
        <v>451</v>
      </c>
      <c r="C22" s="18" t="s">
        <v>906</v>
      </c>
      <c r="D22" s="18" t="s">
        <v>907</v>
      </c>
      <c r="E22" s="43" t="s">
        <v>908</v>
      </c>
      <c r="F22" s="18"/>
      <c r="G22" s="44">
        <v>0</v>
      </c>
      <c r="H22" s="44">
        <v>0</v>
      </c>
      <c r="I22" s="44">
        <v>0</v>
      </c>
      <c r="J22" s="44">
        <v>0</v>
      </c>
    </row>
    <row r="23" ht="24.75" customHeight="1" spans="1:10">
      <c r="A23" s="40" t="s">
        <v>909</v>
      </c>
      <c r="B23" s="18" t="s">
        <v>456</v>
      </c>
      <c r="C23" s="18" t="s">
        <v>910</v>
      </c>
      <c r="D23" s="18" t="s">
        <v>911</v>
      </c>
      <c r="E23" s="43" t="s">
        <v>912</v>
      </c>
      <c r="F23" s="18"/>
      <c r="G23" s="44">
        <v>0</v>
      </c>
      <c r="H23" s="44">
        <v>0</v>
      </c>
      <c r="I23" s="44">
        <v>0</v>
      </c>
      <c r="J23" s="44">
        <v>0</v>
      </c>
    </row>
    <row r="24" ht="24.75" customHeight="1" spans="1:10">
      <c r="A24" s="40" t="s">
        <v>913</v>
      </c>
      <c r="B24" s="18" t="s">
        <v>461</v>
      </c>
      <c r="C24" s="18" t="s">
        <v>914</v>
      </c>
      <c r="D24" s="18" t="s">
        <v>915</v>
      </c>
      <c r="E24" s="43" t="s">
        <v>916</v>
      </c>
      <c r="F24" s="18"/>
      <c r="G24" s="44">
        <v>0</v>
      </c>
      <c r="H24" s="44">
        <v>0</v>
      </c>
      <c r="I24" s="44">
        <v>0</v>
      </c>
      <c r="J24" s="44">
        <v>0</v>
      </c>
    </row>
    <row r="25" ht="24.75" customHeight="1" spans="1:10">
      <c r="A25" s="40" t="s">
        <v>917</v>
      </c>
      <c r="B25" s="18" t="s">
        <v>466</v>
      </c>
      <c r="C25" s="18" t="s">
        <v>918</v>
      </c>
      <c r="D25" s="18" t="s">
        <v>919</v>
      </c>
      <c r="E25" s="43" t="s">
        <v>920</v>
      </c>
      <c r="F25" s="18"/>
      <c r="G25" s="44">
        <v>0</v>
      </c>
      <c r="H25" s="44">
        <v>0</v>
      </c>
      <c r="I25" s="44">
        <v>0</v>
      </c>
      <c r="J25" s="44">
        <v>0</v>
      </c>
    </row>
    <row r="26" ht="24.75" customHeight="1" spans="1:10">
      <c r="A26" s="40" t="s">
        <v>921</v>
      </c>
      <c r="B26" s="18" t="s">
        <v>469</v>
      </c>
      <c r="C26" s="18" t="s">
        <v>922</v>
      </c>
      <c r="D26" s="18" t="s">
        <v>923</v>
      </c>
      <c r="E26" s="43" t="s">
        <v>924</v>
      </c>
      <c r="F26" s="18"/>
      <c r="G26" s="44">
        <v>0</v>
      </c>
      <c r="H26" s="44">
        <v>0</v>
      </c>
      <c r="I26" s="44">
        <v>0</v>
      </c>
      <c r="J26" s="44">
        <v>0</v>
      </c>
    </row>
    <row r="27" ht="24.75" customHeight="1" spans="1:10">
      <c r="A27" s="40" t="s">
        <v>925</v>
      </c>
      <c r="B27" s="18" t="s">
        <v>473</v>
      </c>
      <c r="C27" s="18" t="s">
        <v>926</v>
      </c>
      <c r="D27" s="18" t="s">
        <v>927</v>
      </c>
      <c r="E27" s="43" t="s">
        <v>928</v>
      </c>
      <c r="F27" s="18"/>
      <c r="G27" s="44">
        <v>749</v>
      </c>
      <c r="H27" s="44">
        <v>749</v>
      </c>
      <c r="I27" s="44">
        <v>0</v>
      </c>
      <c r="J27" s="44">
        <v>32961</v>
      </c>
    </row>
  </sheetData>
  <mergeCells count="6">
    <mergeCell ref="A1:J1"/>
    <mergeCell ref="A2:J2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2023年度乡镇财政基本信息报表</vt:lpstr>
      <vt:lpstr>Z01</vt:lpstr>
      <vt:lpstr>Z0201</vt:lpstr>
      <vt:lpstr>Z0202</vt:lpstr>
      <vt:lpstr>Z03</vt:lpstr>
      <vt:lpstr>Z04</vt:lpstr>
      <vt:lpstr>Z05</vt:lpstr>
      <vt:lpstr>Z06</vt:lpstr>
      <vt:lpstr>Z0701</vt:lpstr>
      <vt:lpstr>Z0702</vt:lpstr>
      <vt:lpstr>Z08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2024-09-04T02:38:37Z</dcterms:created>
  <dcterms:modified xsi:type="dcterms:W3CDTF">2024-09-04T02:43:20Z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